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3" sheetId="7" r:id="rId7"/>
    <sheet name="Сп2" sheetId="8" r:id="rId8"/>
    <sheet name="2" sheetId="9" r:id="rId9"/>
    <sheet name="Сп1" sheetId="10" r:id="rId10"/>
    <sheet name="1стр1" sheetId="11" r:id="rId11"/>
    <sheet name="1стр2" sheetId="12" r:id="rId12"/>
    <sheet name="СпВ" sheetId="13" r:id="rId13"/>
    <sheet name="В" sheetId="14" r:id="rId14"/>
    <sheet name="СпК" sheetId="15" r:id="rId15"/>
    <sheet name="Кстр1" sheetId="16" r:id="rId16"/>
    <sheet name="Кстр2" sheetId="17" r:id="rId17"/>
    <sheet name="СпП" sheetId="18" r:id="rId18"/>
    <sheet name="П" sheetId="19" r:id="rId19"/>
    <sheet name="СпМ" sheetId="20" r:id="rId20"/>
    <sheet name="Мстр1" sheetId="21" r:id="rId21"/>
    <sheet name="Мстр2" sheetId="22" r:id="rId22"/>
  </sheets>
  <definedNames>
    <definedName name="_xlnm.Print_Area" localSheetId="10">'1стр1'!$A$1:$G$76</definedName>
    <definedName name="_xlnm.Print_Area" localSheetId="11">'1стр2'!$A$1:$K$76</definedName>
    <definedName name="_xlnm.Print_Area" localSheetId="8">'2'!$A$1:$J$72</definedName>
    <definedName name="_xlnm.Print_Area" localSheetId="6">'3'!$A$1:$AB$11</definedName>
    <definedName name="_xlnm.Print_Area" localSheetId="5">'4'!$A$1:$J$36</definedName>
    <definedName name="_xlnm.Print_Area" localSheetId="3">'5'!$A$1:$J$72</definedName>
    <definedName name="_xlnm.Print_Area" localSheetId="13">'В'!$A$1:$J$72</definedName>
    <definedName name="_xlnm.Print_Area" localSheetId="15">'Кстр1'!$A$1:$G$76</definedName>
    <definedName name="_xlnm.Print_Area" localSheetId="16">'Кстр2'!$A$1:$K$76</definedName>
    <definedName name="_xlnm.Print_Area" localSheetId="20">'Мстр1'!$A$1:$G$76</definedName>
    <definedName name="_xlnm.Print_Area" localSheetId="21">'Мстр2'!$A$1:$K$76</definedName>
    <definedName name="_xlnm.Print_Area" localSheetId="18">'П'!$A$1:$J$72</definedName>
    <definedName name="_xlnm.Print_Area" localSheetId="0">'Положение'!$A$1:$BG$173</definedName>
    <definedName name="_xlnm.Print_Area" localSheetId="9">'Сп1'!$A$1:$I$38</definedName>
    <definedName name="_xlnm.Print_Area" localSheetId="7">'Сп2'!$A$1:$I$22</definedName>
    <definedName name="_xlnm.Print_Area" localSheetId="4">'Сп4'!$A$1:$I$14</definedName>
    <definedName name="_xlnm.Print_Area" localSheetId="2">'Сп5'!$A$1:$I$22</definedName>
    <definedName name="_xlnm.Print_Area" localSheetId="12">'СпВ'!$A$1:$I$22</definedName>
    <definedName name="_xlnm.Print_Area" localSheetId="14">'СпК'!$A$1:$I$38</definedName>
    <definedName name="_xlnm.Print_Area" localSheetId="19">'СпМ'!$A$1:$I$38</definedName>
    <definedName name="_xlnm.Print_Area" localSheetId="17">'СпП'!$A$1:$I$22</definedName>
  </definedNames>
  <calcPr fullCalcOnLoad="1"/>
</workbook>
</file>

<file path=xl/sharedStrings.xml><?xml version="1.0" encoding="utf-8"?>
<sst xmlns="http://schemas.openxmlformats.org/spreadsheetml/2006/main" count="836" uniqueCount="155">
  <si>
    <t>Кубок Башкортостана 2011</t>
  </si>
  <si>
    <t>№</t>
  </si>
  <si>
    <t>Нарец Рита</t>
  </si>
  <si>
    <t>1/128 финала Турнира Такси 82</t>
  </si>
  <si>
    <t>Ф.И.О.</t>
  </si>
  <si>
    <t>место</t>
  </si>
  <si>
    <t>Курмакаев Ильмар</t>
  </si>
  <si>
    <t>3</t>
  </si>
  <si>
    <t>х</t>
  </si>
  <si>
    <t>0</t>
  </si>
  <si>
    <t>2</t>
  </si>
  <si>
    <t>1</t>
  </si>
  <si>
    <t>Кадиков Ильяс</t>
  </si>
  <si>
    <t>Бикбулатов Эрнэст</t>
  </si>
  <si>
    <t>1/64 финала Турнира Такси 82</t>
  </si>
  <si>
    <t>Список в соответствии с рейтингом</t>
  </si>
  <si>
    <t>Список согласно занятым местам</t>
  </si>
  <si>
    <t>Коврижников Максим</t>
  </si>
  <si>
    <t>Антонян Ваге</t>
  </si>
  <si>
    <t>Непипенко Диана</t>
  </si>
  <si>
    <t>Шакирова Арина</t>
  </si>
  <si>
    <t>Зайнитдинова Галия</t>
  </si>
  <si>
    <t>Шакиров Богдан</t>
  </si>
  <si>
    <t>Мохова Ирина</t>
  </si>
  <si>
    <t>Набиуллина Диана</t>
  </si>
  <si>
    <t>Макаров Егор</t>
  </si>
  <si>
    <t>Шайбаков Эмиль</t>
  </si>
  <si>
    <t>Суфияров Ильнур</t>
  </si>
  <si>
    <t>Яметова Алина</t>
  </si>
  <si>
    <t>Набиуллина Камила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</si>
  <si>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</si>
  <si>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</si>
  <si>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</si>
  <si>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</si>
  <si>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</si>
  <si>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</si>
  <si>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</si>
  <si>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</si>
  <si>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</si>
  <si>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</si>
  <si>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</si>
  <si>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</si>
  <si>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</si>
  <si>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</si>
  <si>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</si>
  <si>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</si>
  <si>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1/32 финала Турнира Такси 82</t>
  </si>
  <si>
    <t>Габдуллин Марс</t>
  </si>
  <si>
    <t>Равилов Руслан</t>
  </si>
  <si>
    <t>Ухаль Владислав</t>
  </si>
  <si>
    <t>Хакимова Регина</t>
  </si>
  <si>
    <t>Байрашев Игорь</t>
  </si>
  <si>
    <t>Алексеев Олег</t>
  </si>
  <si>
    <t>1/16 финала Турнира Такси 82</t>
  </si>
  <si>
    <t>Дядин Дмитрий</t>
  </si>
  <si>
    <t>Шаймухаметов Ильшат</t>
  </si>
  <si>
    <t>Афанасьев Вадим</t>
  </si>
  <si>
    <t>Миксонов Эренбург</t>
  </si>
  <si>
    <t>6</t>
  </si>
  <si>
    <t>4</t>
  </si>
  <si>
    <t>Калимуллин Вадим</t>
  </si>
  <si>
    <t>5</t>
  </si>
  <si>
    <t>1/8 финала Турнира Такси 82</t>
  </si>
  <si>
    <t>Камеев Тимур</t>
  </si>
  <si>
    <t>Исмагилов Вадим</t>
  </si>
  <si>
    <t>Султанмуратов Ильдар</t>
  </si>
  <si>
    <t>Валинуров Денис</t>
  </si>
  <si>
    <t>Арсеньев Кирилл</t>
  </si>
  <si>
    <t>Омерова Александра</t>
  </si>
  <si>
    <t>Овод Вадим</t>
  </si>
  <si>
    <t>_</t>
  </si>
  <si>
    <t>1/4 финала Турнира Такси 82</t>
  </si>
  <si>
    <t>Коробко Павел</t>
  </si>
  <si>
    <t>Маркелов Николай</t>
  </si>
  <si>
    <t>Андрющенко Матвей</t>
  </si>
  <si>
    <t>Прокофьев Михаил</t>
  </si>
  <si>
    <t>Насыров Илдар</t>
  </si>
  <si>
    <t>Толкачев Иван</t>
  </si>
  <si>
    <t>Низамутдинов Эльмир</t>
  </si>
  <si>
    <t>Бражников Евгений</t>
  </si>
  <si>
    <t>Лось Андрей</t>
  </si>
  <si>
    <t>Аксенов Андрей</t>
  </si>
  <si>
    <t>Плевако Дмитрий</t>
  </si>
  <si>
    <t>Шайхутдинов Артур</t>
  </si>
  <si>
    <t>Мызников Сергей</t>
  </si>
  <si>
    <t>Клементьева Елена</t>
  </si>
  <si>
    <t>Кузьмин Александр</t>
  </si>
  <si>
    <t>Клементьев Роман</t>
  </si>
  <si>
    <t>Апакетов Эдуард</t>
  </si>
  <si>
    <t>Юнусов Степан</t>
  </si>
  <si>
    <t>Виноградов Андрей</t>
  </si>
  <si>
    <t>Новиков Иван</t>
  </si>
  <si>
    <t>Терехов Андрей</t>
  </si>
  <si>
    <t>Музафаров Богдан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</si>
  <si>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</si>
  <si>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</si>
  <si>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</si>
  <si>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</si>
  <si>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</si>
  <si>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</si>
  <si>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</si>
  <si>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</si>
  <si>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</si>
  <si>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</si>
  <si>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</si>
  <si>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</si>
  <si>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</si>
  <si>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</si>
  <si>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</si>
  <si>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</si>
  <si>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Такси 82</t>
  </si>
  <si>
    <t>Семенов Юрий</t>
  </si>
  <si>
    <t>Тодрамович Александр</t>
  </si>
  <si>
    <t>Хубатулин Ринат</t>
  </si>
  <si>
    <t>Стародубцев Олег</t>
  </si>
  <si>
    <t>Уткулов Ринат</t>
  </si>
  <si>
    <t>Барышев Сергей</t>
  </si>
  <si>
    <t>Афанасьев Леонид</t>
  </si>
  <si>
    <t>Полушин Сергей</t>
  </si>
  <si>
    <t>Шапошников Александр</t>
  </si>
  <si>
    <t>Могилевская Инесса</t>
  </si>
  <si>
    <t>Муллаяров Рафхат</t>
  </si>
  <si>
    <t>Тагиров Сайфулла</t>
  </si>
  <si>
    <t>Романченко Геннадий</t>
  </si>
  <si>
    <t>Куряева Валентина</t>
  </si>
  <si>
    <t>Полуфинал Турнира Такси 82</t>
  </si>
  <si>
    <t>Шарипов Давид</t>
  </si>
  <si>
    <t>Ратникова Наталья</t>
  </si>
  <si>
    <t>Кузнецов Дмитрий</t>
  </si>
  <si>
    <t>Горбунов Валентин</t>
  </si>
  <si>
    <t>Мазурин Александр</t>
  </si>
  <si>
    <t>Лютый Олег</t>
  </si>
  <si>
    <t>Семенов Константин</t>
  </si>
  <si>
    <t>Сагитов Александр</t>
  </si>
  <si>
    <t>Файзуллин Тимур</t>
  </si>
  <si>
    <t>Волков Виктор</t>
  </si>
  <si>
    <t>Полуфинал пятницы Турнира Такси 82</t>
  </si>
  <si>
    <t>Исмайлов Азат</t>
  </si>
  <si>
    <t>Коротеев Георгий</t>
  </si>
  <si>
    <t>Асылгужин Марсель</t>
  </si>
  <si>
    <t>Салманов Сергей</t>
  </si>
  <si>
    <t>Старновский Семен</t>
  </si>
  <si>
    <t>Исмайлов Азамат</t>
  </si>
  <si>
    <t>Финал Турнира Такси 82</t>
  </si>
  <si>
    <t>Аристов Александр</t>
  </si>
  <si>
    <t>Аббасов Рустамхон</t>
  </si>
  <si>
    <t>Сафиуллин Азат</t>
  </si>
  <si>
    <t>Максютов Азат</t>
  </si>
  <si>
    <t>Срумов Антон</t>
  </si>
  <si>
    <t>Шакиров Ильяс</t>
  </si>
  <si>
    <t>Шариков Сергей</t>
  </si>
  <si>
    <t>Хабиров Марс</t>
  </si>
  <si>
    <t>Хайруллин Ренат</t>
  </si>
  <si>
    <t>Медведев Тарас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</si>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</sst>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"/>
      <family val="2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26"/>
      <name val="Arial Cyr"/>
      <family val="0"/>
    </font>
    <font>
      <b/>
      <sz val="8"/>
      <name val="Arial Cyr"/>
      <family val="2"/>
    </font>
    <font>
      <sz val="10"/>
      <name val="Arial"/>
      <family val="2"/>
    </font>
    <font>
      <b/>
      <sz val="8"/>
      <name val="Courier New Cyr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bgColor indexed="9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0" fillId="0" borderId="0" xfId="18" applyNumberFormat="1" applyFill="1" applyAlignment="1">
      <alignment horizontal="right"/>
      <protection/>
    </xf>
    <xf numFmtId="49" fontId="7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>
      <alignment/>
    </xf>
    <xf numFmtId="0" fontId="16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/>
      <protection/>
    </xf>
    <xf numFmtId="0" fontId="16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6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 horizontal="center"/>
      <protection/>
    </xf>
    <xf numFmtId="0" fontId="16" fillId="2" borderId="2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9" fillId="2" borderId="2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7" fillId="2" borderId="0" xfId="0" applyFont="1" applyFill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7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right"/>
      <protection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2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1" fillId="2" borderId="3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0" fontId="22" fillId="2" borderId="2" xfId="0" applyFont="1" applyFill="1" applyBorder="1" applyAlignment="1" applyProtection="1">
      <alignment horizontal="left"/>
      <protection/>
    </xf>
    <xf numFmtId="0" fontId="21" fillId="2" borderId="0" xfId="0" applyFont="1" applyFill="1" applyAlignment="1">
      <alignment horizontal="right" vertical="center"/>
    </xf>
    <xf numFmtId="0" fontId="21" fillId="2" borderId="6" xfId="0" applyFont="1" applyFill="1" applyBorder="1" applyAlignment="1">
      <alignment vertical="center"/>
    </xf>
    <xf numFmtId="0" fontId="22" fillId="2" borderId="4" xfId="0" applyFont="1" applyFill="1" applyBorder="1" applyAlignment="1" applyProtection="1">
      <alignment horizontal="left"/>
      <protection/>
    </xf>
    <xf numFmtId="0" fontId="21" fillId="2" borderId="5" xfId="0" applyFont="1" applyFill="1" applyBorder="1" applyAlignment="1">
      <alignment horizontal="right" vertical="center"/>
    </xf>
    <xf numFmtId="0" fontId="22" fillId="2" borderId="0" xfId="0" applyFont="1" applyFill="1" applyBorder="1" applyAlignment="1" applyProtection="1">
      <alignment horizontal="left"/>
      <protection/>
    </xf>
    <xf numFmtId="0" fontId="0" fillId="2" borderId="0" xfId="17" applyFill="1">
      <alignment/>
      <protection/>
    </xf>
    <xf numFmtId="49" fontId="0" fillId="2" borderId="0" xfId="17" applyNumberFormat="1" applyFill="1">
      <alignment/>
      <protection/>
    </xf>
    <xf numFmtId="49" fontId="0" fillId="2" borderId="0" xfId="17" applyNumberFormat="1" applyFill="1" applyAlignment="1">
      <alignment horizontal="right"/>
      <protection/>
    </xf>
    <xf numFmtId="0" fontId="26" fillId="0" borderId="0" xfId="0" applyFont="1" applyAlignment="1">
      <alignment/>
    </xf>
    <xf numFmtId="0" fontId="27" fillId="2" borderId="0" xfId="0" applyFont="1" applyFill="1" applyAlignment="1">
      <alignment/>
    </xf>
    <xf numFmtId="0" fontId="16" fillId="2" borderId="4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10" fillId="0" borderId="1" xfId="18" applyNumberFormat="1" applyFont="1" applyFill="1" applyBorder="1" applyAlignment="1">
      <alignment horizontal="left" vertical="center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6" fillId="5" borderId="1" xfId="18" applyNumberFormat="1" applyFont="1" applyFill="1" applyBorder="1" applyAlignment="1">
      <alignment horizontal="center" vertical="center"/>
      <protection/>
    </xf>
    <xf numFmtId="49" fontId="11" fillId="0" borderId="1" xfId="18" applyNumberFormat="1" applyFont="1" applyFill="1" applyBorder="1" applyAlignment="1">
      <alignment horizontal="center" vertical="center"/>
      <protection/>
    </xf>
    <xf numFmtId="49" fontId="8" fillId="0" borderId="7" xfId="18" applyNumberFormat="1" applyFont="1" applyFill="1" applyBorder="1" applyAlignment="1">
      <alignment horizontal="center" vertical="center"/>
      <protection/>
    </xf>
    <xf numFmtId="49" fontId="8" fillId="0" borderId="8" xfId="18" applyNumberFormat="1" applyFont="1" applyFill="1" applyBorder="1" applyAlignment="1">
      <alignment horizontal="center" vertical="center"/>
      <protection/>
    </xf>
    <xf numFmtId="49" fontId="8" fillId="0" borderId="9" xfId="18" applyNumberFormat="1" applyFont="1" applyFill="1" applyBorder="1" applyAlignment="1">
      <alignment horizontal="center" vertical="center"/>
      <protection/>
    </xf>
    <xf numFmtId="49" fontId="5" fillId="0" borderId="0" xfId="18" applyNumberFormat="1" applyFont="1" applyFill="1" applyAlignment="1">
      <alignment horizontal="left" vertical="center"/>
      <protection/>
    </xf>
    <xf numFmtId="49" fontId="0" fillId="0" borderId="0" xfId="18" applyNumberFormat="1" applyFill="1" applyAlignment="1">
      <alignment horizontal="right"/>
      <protection/>
    </xf>
    <xf numFmtId="49" fontId="6" fillId="0" borderId="0" xfId="18" applyNumberFormat="1" applyFont="1" applyFill="1" applyAlignment="1">
      <alignment horizontal="left"/>
      <protection/>
    </xf>
    <xf numFmtId="181" fontId="6" fillId="0" borderId="0" xfId="18" applyNumberFormat="1" applyFont="1" applyFill="1" applyAlignment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 locked="0"/>
    </xf>
    <xf numFmtId="181" fontId="9" fillId="2" borderId="0" xfId="0" applyNumberFormat="1" applyFont="1" applyFill="1" applyAlignment="1" applyProtection="1">
      <alignment horizontal="left"/>
      <protection locked="0"/>
    </xf>
    <xf numFmtId="0" fontId="17" fillId="2" borderId="10" xfId="0" applyFont="1" applyFill="1" applyBorder="1" applyAlignment="1" applyProtection="1">
      <alignment horizontal="right"/>
      <protection/>
    </xf>
    <xf numFmtId="0" fontId="15" fillId="2" borderId="0" xfId="0" applyFont="1" applyFill="1" applyAlignment="1" applyProtection="1">
      <alignment horizontal="center"/>
      <protection/>
    </xf>
    <xf numFmtId="181" fontId="15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181" fontId="9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9" fontId="24" fillId="2" borderId="0" xfId="17" applyNumberFormat="1" applyFont="1" applyFill="1" applyBorder="1" applyAlignment="1">
      <alignment horizontal="left" vertical="center"/>
      <protection/>
    </xf>
    <xf numFmtId="49" fontId="25" fillId="2" borderId="11" xfId="17" applyNumberFormat="1" applyFont="1" applyFill="1" applyBorder="1" applyAlignment="1">
      <alignment horizontal="center" vertical="center" wrapText="1"/>
      <protection/>
    </xf>
    <xf numFmtId="49" fontId="25" fillId="2" borderId="12" xfId="17" applyNumberFormat="1" applyFont="1" applyFill="1" applyBorder="1" applyAlignment="1">
      <alignment horizontal="center" vertical="center" wrapText="1"/>
      <protection/>
    </xf>
    <xf numFmtId="49" fontId="0" fillId="2" borderId="13" xfId="17" applyNumberFormat="1" applyFont="1" applyFill="1" applyBorder="1" applyAlignment="1">
      <alignment horizontal="center" vertical="center" wrapText="1"/>
      <protection/>
    </xf>
    <xf numFmtId="49" fontId="0" fillId="2" borderId="14" xfId="17" applyNumberFormat="1" applyFont="1" applyFill="1" applyBorder="1" applyAlignment="1">
      <alignment horizontal="center" vertical="center" wrapText="1"/>
      <protection/>
    </xf>
    <xf numFmtId="49" fontId="6" fillId="2" borderId="0" xfId="17" applyNumberFormat="1" applyFont="1" applyFill="1" applyBorder="1" applyAlignment="1">
      <alignment horizontal="left"/>
      <protection/>
    </xf>
    <xf numFmtId="181" fontId="6" fillId="2" borderId="0" xfId="17" applyNumberFormat="1" applyFont="1" applyFill="1" applyBorder="1" applyAlignment="1">
      <alignment horizontal="left"/>
      <protection/>
    </xf>
    <xf numFmtId="49" fontId="1" fillId="2" borderId="11" xfId="17" applyNumberFormat="1" applyFont="1" applyFill="1" applyBorder="1" applyAlignment="1">
      <alignment horizontal="center" vertical="center" wrapText="1"/>
      <protection/>
    </xf>
    <xf numFmtId="49" fontId="1" fillId="2" borderId="12" xfId="17" applyNumberFormat="1" applyFont="1" applyFill="1" applyBorder="1" applyAlignment="1">
      <alignment horizontal="center" vertical="center" wrapText="1"/>
      <protection/>
    </xf>
    <xf numFmtId="49" fontId="6" fillId="2" borderId="11" xfId="17" applyNumberFormat="1" applyFont="1" applyFill="1" applyBorder="1" applyAlignment="1">
      <alignment horizontal="center" vertical="center" wrapText="1"/>
      <protection/>
    </xf>
    <xf numFmtId="49" fontId="6" fillId="2" borderId="13" xfId="17" applyNumberFormat="1" applyFont="1" applyFill="1" applyBorder="1" applyAlignment="1">
      <alignment horizontal="center" vertical="center" wrapText="1"/>
      <protection/>
    </xf>
    <xf numFmtId="49" fontId="6" fillId="2" borderId="12" xfId="17" applyNumberFormat="1" applyFont="1" applyFill="1" applyBorder="1" applyAlignment="1">
      <alignment horizontal="center" vertical="center" wrapText="1"/>
      <protection/>
    </xf>
    <xf numFmtId="49" fontId="0" fillId="2" borderId="15" xfId="17" applyNumberFormat="1" applyFont="1" applyFill="1" applyBorder="1" applyAlignment="1">
      <alignment horizontal="center" vertical="center" wrapText="1"/>
      <protection/>
    </xf>
    <xf numFmtId="49" fontId="10" fillId="2" borderId="16" xfId="17" applyNumberFormat="1" applyFont="1" applyFill="1" applyBorder="1" applyAlignment="1">
      <alignment horizontal="left" vertical="center"/>
      <protection/>
    </xf>
    <xf numFmtId="49" fontId="10" fillId="2" borderId="17" xfId="17" applyNumberFormat="1" applyFont="1" applyFill="1" applyBorder="1" applyAlignment="1">
      <alignment horizontal="left" vertical="center"/>
      <protection/>
    </xf>
    <xf numFmtId="49" fontId="10" fillId="2" borderId="18" xfId="17" applyNumberFormat="1" applyFont="1" applyFill="1" applyBorder="1" applyAlignment="1">
      <alignment horizontal="left" vertical="center"/>
      <protection/>
    </xf>
    <xf numFmtId="49" fontId="10" fillId="6" borderId="4" xfId="17" applyNumberFormat="1" applyFont="1" applyFill="1" applyBorder="1" applyAlignment="1">
      <alignment horizontal="center" vertical="center"/>
      <protection/>
    </xf>
    <xf numFmtId="49" fontId="10" fillId="6" borderId="17" xfId="17" applyNumberFormat="1" applyFont="1" applyFill="1" applyBorder="1" applyAlignment="1">
      <alignment horizontal="center" vertical="center"/>
      <protection/>
    </xf>
    <xf numFmtId="49" fontId="10" fillId="2" borderId="17" xfId="17" applyNumberFormat="1" applyFont="1" applyFill="1" applyBorder="1" applyAlignment="1">
      <alignment horizontal="center" vertical="center"/>
      <protection/>
    </xf>
    <xf numFmtId="49" fontId="10" fillId="2" borderId="5" xfId="17" applyNumberFormat="1" applyFont="1" applyFill="1" applyBorder="1" applyAlignment="1">
      <alignment horizontal="center" vertical="center"/>
      <protection/>
    </xf>
    <xf numFmtId="49" fontId="11" fillId="2" borderId="16" xfId="17" applyNumberFormat="1" applyFont="1" applyFill="1" applyBorder="1" applyAlignment="1">
      <alignment horizontal="center" vertical="center"/>
      <protection/>
    </xf>
    <xf numFmtId="49" fontId="11" fillId="2" borderId="18" xfId="17" applyNumberFormat="1" applyFont="1" applyFill="1" applyBorder="1" applyAlignment="1">
      <alignment horizontal="center" vertical="center"/>
      <protection/>
    </xf>
    <xf numFmtId="49" fontId="0" fillId="2" borderId="19" xfId="17" applyNumberFormat="1" applyFill="1" applyBorder="1" applyAlignment="1">
      <alignment horizontal="center" vertical="center"/>
      <protection/>
    </xf>
    <xf numFmtId="49" fontId="0" fillId="2" borderId="20" xfId="17" applyNumberFormat="1" applyFill="1" applyBorder="1" applyAlignment="1">
      <alignment horizontal="center" vertical="center"/>
      <protection/>
    </xf>
    <xf numFmtId="49" fontId="10" fillId="2" borderId="19" xfId="17" applyNumberFormat="1" applyFont="1" applyFill="1" applyBorder="1" applyAlignment="1">
      <alignment horizontal="left" vertical="center"/>
      <protection/>
    </xf>
    <xf numFmtId="49" fontId="10" fillId="2" borderId="1" xfId="17" applyNumberFormat="1" applyFont="1" applyFill="1" applyBorder="1" applyAlignment="1">
      <alignment horizontal="left" vertical="center"/>
      <protection/>
    </xf>
    <xf numFmtId="49" fontId="10" fillId="2" borderId="20" xfId="17" applyNumberFormat="1" applyFont="1" applyFill="1" applyBorder="1" applyAlignment="1">
      <alignment horizontal="left" vertical="center"/>
      <protection/>
    </xf>
    <xf numFmtId="49" fontId="10" fillId="2" borderId="9" xfId="17" applyNumberFormat="1" applyFont="1" applyFill="1" applyBorder="1" applyAlignment="1">
      <alignment horizontal="center" vertical="center"/>
      <protection/>
    </xf>
    <xf numFmtId="49" fontId="10" fillId="2" borderId="1" xfId="17" applyNumberFormat="1" applyFont="1" applyFill="1" applyBorder="1" applyAlignment="1">
      <alignment horizontal="center" vertical="center"/>
      <protection/>
    </xf>
    <xf numFmtId="49" fontId="10" fillId="6" borderId="1" xfId="17" applyNumberFormat="1" applyFont="1" applyFill="1" applyBorder="1" applyAlignment="1">
      <alignment horizontal="center" vertical="center"/>
      <protection/>
    </xf>
    <xf numFmtId="49" fontId="11" fillId="2" borderId="19" xfId="17" applyNumberFormat="1" applyFont="1" applyFill="1" applyBorder="1" applyAlignment="1">
      <alignment horizontal="center" vertical="center"/>
      <protection/>
    </xf>
    <xf numFmtId="49" fontId="11" fillId="2" borderId="20" xfId="17" applyNumberFormat="1" applyFont="1" applyFill="1" applyBorder="1" applyAlignment="1">
      <alignment horizontal="center" vertical="center"/>
      <protection/>
    </xf>
    <xf numFmtId="49" fontId="10" fillId="2" borderId="7" xfId="17" applyNumberFormat="1" applyFont="1" applyFill="1" applyBorder="1" applyAlignment="1">
      <alignment horizontal="center" vertical="center"/>
      <protection/>
    </xf>
    <xf numFmtId="49" fontId="0" fillId="2" borderId="16" xfId="17" applyNumberFormat="1" applyFill="1" applyBorder="1" applyAlignment="1">
      <alignment horizontal="center" vertical="center"/>
      <protection/>
    </xf>
    <xf numFmtId="49" fontId="0" fillId="2" borderId="18" xfId="17" applyNumberFormat="1" applyFill="1" applyBorder="1" applyAlignment="1">
      <alignment horizontal="center" vertical="center"/>
      <protection/>
    </xf>
    <xf numFmtId="49" fontId="10" fillId="6" borderId="7" xfId="17" applyNumberFormat="1" applyFont="1" applyFill="1" applyBorder="1" applyAlignment="1">
      <alignment horizontal="center" vertical="center"/>
      <protection/>
    </xf>
    <xf numFmtId="0" fontId="9" fillId="2" borderId="0" xfId="0" applyFont="1" applyFill="1" applyAlignment="1" applyProtection="1">
      <alignment horizontal="left"/>
      <protection/>
    </xf>
    <xf numFmtId="16" fontId="9" fillId="2" borderId="0" xfId="0" applyNumberFormat="1" applyFont="1" applyFill="1" applyAlignment="1" applyProtection="1">
      <alignment horizontal="left"/>
      <protection locked="0"/>
    </xf>
    <xf numFmtId="181" fontId="15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/>
    </xf>
  </cellXfs>
  <cellStyles count="8">
    <cellStyle name="Normal" xfId="0"/>
    <cellStyle name="Currency" xfId="15"/>
    <cellStyle name="Currency [0]" xfId="16"/>
    <cellStyle name="Обычный_р3" xfId="17"/>
    <cellStyle name="Обычный_р6" xfId="18"/>
    <cellStyle name="Percent" xfId="19"/>
    <cellStyle name="Comma" xfId="20"/>
    <cellStyle name="Comma [0]" xfId="2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172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2800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ht="15.75">
      <c r="A2" s="122" t="s">
        <v>71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>
        <v>40740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121"/>
      <c r="B4" s="121"/>
      <c r="C4" s="121"/>
      <c r="D4" s="121"/>
      <c r="E4" s="121"/>
      <c r="F4" s="121"/>
      <c r="G4" s="121"/>
      <c r="H4" s="121"/>
      <c r="I4" s="121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1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72</v>
      </c>
      <c r="B7" s="13">
        <v>1</v>
      </c>
      <c r="C7" s="14" t="str">
        <f>1стр1!G36</f>
        <v>Маркелов Николай</v>
      </c>
      <c r="D7" s="11"/>
      <c r="E7" s="11"/>
      <c r="F7" s="11"/>
      <c r="G7" s="11"/>
      <c r="H7" s="11"/>
      <c r="I7" s="11"/>
    </row>
    <row r="8" spans="1:9" ht="18">
      <c r="A8" s="12" t="s">
        <v>73</v>
      </c>
      <c r="B8" s="13">
        <v>2</v>
      </c>
      <c r="C8" s="14" t="str">
        <f>1стр1!G56</f>
        <v>Коробко Павел</v>
      </c>
      <c r="D8" s="11"/>
      <c r="E8" s="11"/>
      <c r="F8" s="11"/>
      <c r="G8" s="11"/>
      <c r="H8" s="11"/>
      <c r="I8" s="11"/>
    </row>
    <row r="9" spans="1:9" ht="18">
      <c r="A9" s="12" t="s">
        <v>74</v>
      </c>
      <c r="B9" s="13">
        <v>3</v>
      </c>
      <c r="C9" s="14" t="str">
        <f>1стр2!I22</f>
        <v>Прокофьев Михаил</v>
      </c>
      <c r="D9" s="11"/>
      <c r="E9" s="11"/>
      <c r="F9" s="11"/>
      <c r="G9" s="11"/>
      <c r="H9" s="11"/>
      <c r="I9" s="11"/>
    </row>
    <row r="10" spans="1:9" ht="18">
      <c r="A10" s="12" t="s">
        <v>75</v>
      </c>
      <c r="B10" s="13">
        <v>4</v>
      </c>
      <c r="C10" s="14" t="str">
        <f>1стр2!I32</f>
        <v>Андрющенко Матвей</v>
      </c>
      <c r="D10" s="11"/>
      <c r="E10" s="11"/>
      <c r="F10" s="11"/>
      <c r="G10" s="11"/>
      <c r="H10" s="11"/>
      <c r="I10" s="11"/>
    </row>
    <row r="11" spans="1:9" ht="18">
      <c r="A11" s="12" t="s">
        <v>76</v>
      </c>
      <c r="B11" s="13">
        <v>5</v>
      </c>
      <c r="C11" s="14" t="str">
        <f>1стр1!G63</f>
        <v>Мызников Сергей</v>
      </c>
      <c r="D11" s="11"/>
      <c r="E11" s="11"/>
      <c r="F11" s="11"/>
      <c r="G11" s="11"/>
      <c r="H11" s="11"/>
      <c r="I11" s="11"/>
    </row>
    <row r="12" spans="1:9" ht="18">
      <c r="A12" s="12" t="s">
        <v>77</v>
      </c>
      <c r="B12" s="13">
        <v>6</v>
      </c>
      <c r="C12" s="14" t="str">
        <f>1стр1!G65</f>
        <v>Плевако Дмитрий</v>
      </c>
      <c r="D12" s="11"/>
      <c r="E12" s="11"/>
      <c r="F12" s="11"/>
      <c r="G12" s="11"/>
      <c r="H12" s="11"/>
      <c r="I12" s="11"/>
    </row>
    <row r="13" spans="1:9" ht="18">
      <c r="A13" s="12" t="s">
        <v>78</v>
      </c>
      <c r="B13" s="13">
        <v>7</v>
      </c>
      <c r="C13" s="14" t="str">
        <f>1стр1!G68</f>
        <v>Бражников Евгений</v>
      </c>
      <c r="D13" s="11"/>
      <c r="E13" s="11"/>
      <c r="F13" s="11"/>
      <c r="G13" s="11"/>
      <c r="H13" s="11"/>
      <c r="I13" s="11"/>
    </row>
    <row r="14" spans="1:9" ht="18">
      <c r="A14" s="12" t="s">
        <v>79</v>
      </c>
      <c r="B14" s="13">
        <v>8</v>
      </c>
      <c r="C14" s="14" t="str">
        <f>1стр1!G70</f>
        <v>Аксенов Андрей</v>
      </c>
      <c r="D14" s="11"/>
      <c r="E14" s="11"/>
      <c r="F14" s="11"/>
      <c r="G14" s="11"/>
      <c r="H14" s="11"/>
      <c r="I14" s="11"/>
    </row>
    <row r="15" spans="1:9" ht="18">
      <c r="A15" s="12" t="s">
        <v>80</v>
      </c>
      <c r="B15" s="13">
        <v>9</v>
      </c>
      <c r="C15" s="14" t="str">
        <f>1стр1!D72</f>
        <v>Низамутдинов Эльмир</v>
      </c>
      <c r="D15" s="11"/>
      <c r="E15" s="11"/>
      <c r="F15" s="11"/>
      <c r="G15" s="11"/>
      <c r="H15" s="11"/>
      <c r="I15" s="11"/>
    </row>
    <row r="16" spans="1:9" ht="18">
      <c r="A16" s="12" t="s">
        <v>81</v>
      </c>
      <c r="B16" s="13">
        <v>10</v>
      </c>
      <c r="C16" s="14" t="str">
        <f>1стр1!D75</f>
        <v>Лось Андрей</v>
      </c>
      <c r="D16" s="11"/>
      <c r="E16" s="11"/>
      <c r="F16" s="11"/>
      <c r="G16" s="11"/>
      <c r="H16" s="11"/>
      <c r="I16" s="11"/>
    </row>
    <row r="17" spans="1:9" ht="18">
      <c r="A17" s="12" t="s">
        <v>82</v>
      </c>
      <c r="B17" s="13">
        <v>11</v>
      </c>
      <c r="C17" s="14" t="str">
        <f>1стр1!G73</f>
        <v>Шайхутдинов Артур</v>
      </c>
      <c r="D17" s="11"/>
      <c r="E17" s="11"/>
      <c r="F17" s="11"/>
      <c r="G17" s="11"/>
      <c r="H17" s="11"/>
      <c r="I17" s="11"/>
    </row>
    <row r="18" spans="1:9" ht="18">
      <c r="A18" s="12" t="s">
        <v>83</v>
      </c>
      <c r="B18" s="13">
        <v>12</v>
      </c>
      <c r="C18" s="14" t="str">
        <f>1стр1!G75</f>
        <v>Толкачев Иван</v>
      </c>
      <c r="D18" s="11"/>
      <c r="E18" s="11"/>
      <c r="F18" s="11"/>
      <c r="G18" s="11"/>
      <c r="H18" s="11"/>
      <c r="I18" s="11"/>
    </row>
    <row r="19" spans="1:9" ht="18">
      <c r="A19" s="12" t="s">
        <v>84</v>
      </c>
      <c r="B19" s="13">
        <v>13</v>
      </c>
      <c r="C19" s="14" t="str">
        <f>1стр2!I40</f>
        <v>Кузьмин Александр</v>
      </c>
      <c r="D19" s="11"/>
      <c r="E19" s="11"/>
      <c r="F19" s="11"/>
      <c r="G19" s="11"/>
      <c r="H19" s="11"/>
      <c r="I19" s="11"/>
    </row>
    <row r="20" spans="1:9" ht="18">
      <c r="A20" s="12" t="s">
        <v>85</v>
      </c>
      <c r="B20" s="13">
        <v>14</v>
      </c>
      <c r="C20" s="14" t="str">
        <f>1стр2!I44</f>
        <v>Новиков Иван</v>
      </c>
      <c r="D20" s="11"/>
      <c r="E20" s="11"/>
      <c r="F20" s="11"/>
      <c r="G20" s="11"/>
      <c r="H20" s="11"/>
      <c r="I20" s="11"/>
    </row>
    <row r="21" spans="1:9" ht="18">
      <c r="A21" s="12" t="s">
        <v>86</v>
      </c>
      <c r="B21" s="13">
        <v>15</v>
      </c>
      <c r="C21" s="14" t="str">
        <f>1стр2!I46</f>
        <v>Клементьев Роман</v>
      </c>
      <c r="D21" s="11"/>
      <c r="E21" s="11"/>
      <c r="F21" s="11"/>
      <c r="G21" s="11"/>
      <c r="H21" s="11"/>
      <c r="I21" s="11"/>
    </row>
    <row r="22" spans="1:9" ht="18">
      <c r="A22" s="12" t="s">
        <v>87</v>
      </c>
      <c r="B22" s="13">
        <v>16</v>
      </c>
      <c r="C22" s="14" t="str">
        <f>1стр2!I48</f>
        <v>Султанмуратов Ильдар</v>
      </c>
      <c r="D22" s="11"/>
      <c r="E22" s="11"/>
      <c r="F22" s="11"/>
      <c r="G22" s="11"/>
      <c r="H22" s="11"/>
      <c r="I22" s="11"/>
    </row>
    <row r="23" spans="1:9" ht="18">
      <c r="A23" s="12" t="s">
        <v>88</v>
      </c>
      <c r="B23" s="13">
        <v>17</v>
      </c>
      <c r="C23" s="14" t="str">
        <f>1стр2!E44</f>
        <v>Насыров Илдар</v>
      </c>
      <c r="D23" s="11"/>
      <c r="E23" s="11"/>
      <c r="F23" s="11"/>
      <c r="G23" s="11"/>
      <c r="H23" s="11"/>
      <c r="I23" s="11"/>
    </row>
    <row r="24" spans="1:9" ht="18">
      <c r="A24" s="12" t="s">
        <v>89</v>
      </c>
      <c r="B24" s="13">
        <v>18</v>
      </c>
      <c r="C24" s="14" t="str">
        <f>1стр2!E50</f>
        <v>Исмагилов Вадим</v>
      </c>
      <c r="D24" s="11"/>
      <c r="E24" s="11"/>
      <c r="F24" s="11"/>
      <c r="G24" s="11"/>
      <c r="H24" s="11"/>
      <c r="I24" s="11"/>
    </row>
    <row r="25" spans="1:9" ht="18">
      <c r="A25" s="12" t="s">
        <v>64</v>
      </c>
      <c r="B25" s="13">
        <v>19</v>
      </c>
      <c r="C25" s="14" t="str">
        <f>1стр2!E53</f>
        <v>Юнусов Степан</v>
      </c>
      <c r="D25" s="11"/>
      <c r="E25" s="11"/>
      <c r="F25" s="11"/>
      <c r="G25" s="11"/>
      <c r="H25" s="11"/>
      <c r="I25" s="11"/>
    </row>
    <row r="26" spans="1:9" ht="18">
      <c r="A26" s="12" t="s">
        <v>65</v>
      </c>
      <c r="B26" s="13">
        <v>20</v>
      </c>
      <c r="C26" s="14" t="str">
        <f>1стр2!E55</f>
        <v>Афанасьев Вадим</v>
      </c>
      <c r="D26" s="11"/>
      <c r="E26" s="11"/>
      <c r="F26" s="11"/>
      <c r="G26" s="11"/>
      <c r="H26" s="11"/>
      <c r="I26" s="11"/>
    </row>
    <row r="27" spans="1:9" ht="18">
      <c r="A27" s="12" t="s">
        <v>90</v>
      </c>
      <c r="B27" s="13">
        <v>21</v>
      </c>
      <c r="C27" s="14" t="str">
        <f>1стр2!I53</f>
        <v>Виноградов Андрей</v>
      </c>
      <c r="D27" s="11"/>
      <c r="E27" s="11"/>
      <c r="F27" s="11"/>
      <c r="G27" s="11"/>
      <c r="H27" s="11"/>
      <c r="I27" s="11"/>
    </row>
    <row r="28" spans="1:9" ht="18">
      <c r="A28" s="12" t="s">
        <v>91</v>
      </c>
      <c r="B28" s="13">
        <v>22</v>
      </c>
      <c r="C28" s="14" t="str">
        <f>1стр2!I57</f>
        <v>Клементьева Елена</v>
      </c>
      <c r="D28" s="11"/>
      <c r="E28" s="11"/>
      <c r="F28" s="11"/>
      <c r="G28" s="11"/>
      <c r="H28" s="11"/>
      <c r="I28" s="11"/>
    </row>
    <row r="29" spans="1:9" ht="18">
      <c r="A29" s="12" t="s">
        <v>92</v>
      </c>
      <c r="B29" s="13">
        <v>23</v>
      </c>
      <c r="C29" s="14" t="str">
        <f>1стр2!I59</f>
        <v>Терехов Андрей</v>
      </c>
      <c r="D29" s="11"/>
      <c r="E29" s="11"/>
      <c r="F29" s="11"/>
      <c r="G29" s="11"/>
      <c r="H29" s="11"/>
      <c r="I29" s="11"/>
    </row>
    <row r="30" spans="1:9" ht="18">
      <c r="A30" s="12" t="s">
        <v>56</v>
      </c>
      <c r="B30" s="13">
        <v>24</v>
      </c>
      <c r="C30" s="14" t="str">
        <f>1стр2!I61</f>
        <v>Апакетов Эдуард</v>
      </c>
      <c r="D30" s="11"/>
      <c r="E30" s="11"/>
      <c r="F30" s="11"/>
      <c r="G30" s="11"/>
      <c r="H30" s="11"/>
      <c r="I30" s="11"/>
    </row>
    <row r="31" spans="1:9" ht="18">
      <c r="A31" s="12" t="s">
        <v>93</v>
      </c>
      <c r="B31" s="13">
        <v>25</v>
      </c>
      <c r="C31" s="14" t="str">
        <f>1стр2!E63</f>
        <v>Музафаров Богдан</v>
      </c>
      <c r="D31" s="11"/>
      <c r="E31" s="11"/>
      <c r="F31" s="11"/>
      <c r="G31" s="11"/>
      <c r="H31" s="11"/>
      <c r="I31" s="11"/>
    </row>
    <row r="32" spans="1:9" ht="18">
      <c r="A32" s="12" t="s">
        <v>70</v>
      </c>
      <c r="B32" s="13">
        <v>26</v>
      </c>
      <c r="C32" s="14">
        <f>1стр2!E69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70</v>
      </c>
      <c r="B33" s="13">
        <v>27</v>
      </c>
      <c r="C33" s="14">
        <f>1стр2!E72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70</v>
      </c>
      <c r="B34" s="13">
        <v>28</v>
      </c>
      <c r="C34" s="14">
        <f>1стр2!E74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70</v>
      </c>
      <c r="B35" s="13">
        <v>29</v>
      </c>
      <c r="C35" s="14">
        <f>1стр2!I66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70</v>
      </c>
      <c r="B36" s="13">
        <v>30</v>
      </c>
      <c r="C36" s="14">
        <f>1стр2!I70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70</v>
      </c>
      <c r="B37" s="13">
        <v>31</v>
      </c>
      <c r="C37" s="14">
        <f>1стр2!I72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70</v>
      </c>
      <c r="B38" s="13">
        <v>32</v>
      </c>
      <c r="C38" s="14" t="str">
        <f>1стр2!I74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124" t="str">
        <f>Сп1!A1</f>
        <v>Кубок Башкортостана 2011</v>
      </c>
      <c r="B1" s="124"/>
      <c r="C1" s="124"/>
      <c r="D1" s="124"/>
      <c r="E1" s="124"/>
      <c r="F1" s="124"/>
      <c r="G1" s="124"/>
    </row>
    <row r="2" spans="1:7" ht="15.75">
      <c r="A2" s="124" t="str">
        <f>Сп1!A2</f>
        <v>1/4 финала Турнира Такси 82</v>
      </c>
      <c r="B2" s="124"/>
      <c r="C2" s="124"/>
      <c r="D2" s="124"/>
      <c r="E2" s="124"/>
      <c r="F2" s="124"/>
      <c r="G2" s="124"/>
    </row>
    <row r="3" spans="1:7" ht="15.75">
      <c r="A3" s="123">
        <f>Сп1!A3</f>
        <v>40740</v>
      </c>
      <c r="B3" s="123"/>
      <c r="C3" s="123"/>
      <c r="D3" s="123"/>
      <c r="E3" s="123"/>
      <c r="F3" s="123"/>
      <c r="G3" s="12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Сп1!A7</f>
        <v>Коробко Павел</v>
      </c>
      <c r="C5" s="16"/>
      <c r="D5" s="16"/>
      <c r="E5" s="16"/>
      <c r="F5" s="16"/>
      <c r="G5" s="16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0.5" customHeight="1">
      <c r="A6" s="16"/>
      <c r="B6" s="19">
        <v>1</v>
      </c>
      <c r="C6" s="20" t="s">
        <v>72</v>
      </c>
      <c r="D6" s="16"/>
      <c r="E6" s="21"/>
      <c r="F6" s="16"/>
      <c r="G6" s="16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0.5" customHeight="1">
      <c r="A7" s="17">
        <v>32</v>
      </c>
      <c r="B7" s="22" t="str">
        <f>Сп1!A38</f>
        <v>_</v>
      </c>
      <c r="C7" s="23"/>
      <c r="D7" s="16"/>
      <c r="E7" s="16"/>
      <c r="F7" s="16"/>
      <c r="G7" s="16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0.5" customHeight="1">
      <c r="A8" s="16"/>
      <c r="B8" s="16"/>
      <c r="C8" s="19">
        <v>17</v>
      </c>
      <c r="D8" s="20" t="s">
        <v>72</v>
      </c>
      <c r="E8" s="16"/>
      <c r="F8" s="16"/>
      <c r="G8" s="16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10.5" customHeight="1">
      <c r="A9" s="17">
        <v>17</v>
      </c>
      <c r="B9" s="18" t="str">
        <f>Сп1!A23</f>
        <v>Апакетов Эдуард</v>
      </c>
      <c r="C9" s="23"/>
      <c r="D9" s="23"/>
      <c r="E9" s="16"/>
      <c r="F9" s="16"/>
      <c r="G9" s="16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10.5" customHeight="1">
      <c r="A10" s="16"/>
      <c r="B10" s="19">
        <v>2</v>
      </c>
      <c r="C10" s="24" t="s">
        <v>87</v>
      </c>
      <c r="D10" s="23"/>
      <c r="E10" s="16"/>
      <c r="F10" s="16"/>
      <c r="G10" s="16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10.5" customHeight="1">
      <c r="A11" s="17">
        <v>16</v>
      </c>
      <c r="B11" s="22" t="str">
        <f>Сп1!A22</f>
        <v>Клементьев Роман</v>
      </c>
      <c r="C11" s="16"/>
      <c r="D11" s="23"/>
      <c r="E11" s="16"/>
      <c r="F11" s="16"/>
      <c r="G11" s="16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10.5" customHeight="1">
      <c r="A12" s="16"/>
      <c r="B12" s="16"/>
      <c r="C12" s="16"/>
      <c r="D12" s="19">
        <v>25</v>
      </c>
      <c r="E12" s="20" t="s">
        <v>72</v>
      </c>
      <c r="F12" s="16"/>
      <c r="G12" s="25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2" customHeight="1">
      <c r="A13" s="17">
        <v>9</v>
      </c>
      <c r="B13" s="18" t="str">
        <f>Сп1!A15</f>
        <v>Лось Андрей</v>
      </c>
      <c r="C13" s="16"/>
      <c r="D13" s="23"/>
      <c r="E13" s="23"/>
      <c r="F13" s="16"/>
      <c r="G13" s="25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12" customHeight="1">
      <c r="A14" s="16"/>
      <c r="B14" s="19">
        <v>3</v>
      </c>
      <c r="C14" s="20" t="s">
        <v>80</v>
      </c>
      <c r="D14" s="23"/>
      <c r="E14" s="23"/>
      <c r="F14" s="16"/>
      <c r="G14" s="2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12" customHeight="1">
      <c r="A15" s="17">
        <v>24</v>
      </c>
      <c r="B15" s="22" t="str">
        <f>Сп1!A30</f>
        <v>Афанасьев Вадим</v>
      </c>
      <c r="C15" s="23"/>
      <c r="D15" s="23"/>
      <c r="E15" s="23"/>
      <c r="F15" s="16"/>
      <c r="G15" s="2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12" customHeight="1">
      <c r="A16" s="16"/>
      <c r="B16" s="16"/>
      <c r="C16" s="19">
        <v>18</v>
      </c>
      <c r="D16" s="24" t="s">
        <v>79</v>
      </c>
      <c r="E16" s="23"/>
      <c r="F16" s="16"/>
      <c r="G16" s="2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2" customHeight="1">
      <c r="A17" s="17">
        <v>25</v>
      </c>
      <c r="B17" s="18" t="str">
        <f>Сп1!A31</f>
        <v>Музафаров Богдан</v>
      </c>
      <c r="C17" s="23"/>
      <c r="D17" s="16"/>
      <c r="E17" s="23"/>
      <c r="F17" s="16"/>
      <c r="G17" s="25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2" customHeight="1">
      <c r="A18" s="16"/>
      <c r="B18" s="19">
        <v>4</v>
      </c>
      <c r="C18" s="24" t="s">
        <v>79</v>
      </c>
      <c r="D18" s="16"/>
      <c r="E18" s="23"/>
      <c r="F18" s="16"/>
      <c r="G18" s="16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2" customHeight="1">
      <c r="A19" s="17">
        <v>8</v>
      </c>
      <c r="B19" s="22" t="str">
        <f>Сп1!A14</f>
        <v>Бражников Евгений</v>
      </c>
      <c r="C19" s="16"/>
      <c r="D19" s="16"/>
      <c r="E19" s="23"/>
      <c r="F19" s="16"/>
      <c r="G19" s="16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2" customHeight="1">
      <c r="A20" s="16"/>
      <c r="B20" s="16"/>
      <c r="C20" s="16"/>
      <c r="D20" s="16"/>
      <c r="E20" s="19">
        <v>29</v>
      </c>
      <c r="F20" s="20" t="s">
        <v>72</v>
      </c>
      <c r="G20" s="16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2" customHeight="1">
      <c r="A21" s="17">
        <v>5</v>
      </c>
      <c r="B21" s="18" t="str">
        <f>Сп1!A11</f>
        <v>Насыров Илдар</v>
      </c>
      <c r="C21" s="16"/>
      <c r="D21" s="16"/>
      <c r="E21" s="23"/>
      <c r="F21" s="23"/>
      <c r="G21" s="16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2" customHeight="1">
      <c r="A22" s="16"/>
      <c r="B22" s="19">
        <v>5</v>
      </c>
      <c r="C22" s="20" t="s">
        <v>76</v>
      </c>
      <c r="D22" s="16"/>
      <c r="E22" s="23"/>
      <c r="F22" s="23"/>
      <c r="G22" s="16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2" customHeight="1">
      <c r="A23" s="17">
        <v>28</v>
      </c>
      <c r="B23" s="22" t="str">
        <f>Сп1!A34</f>
        <v>_</v>
      </c>
      <c r="C23" s="23"/>
      <c r="D23" s="16"/>
      <c r="E23" s="23"/>
      <c r="F23" s="23"/>
      <c r="G23" s="16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2" customHeight="1">
      <c r="A24" s="16"/>
      <c r="B24" s="16"/>
      <c r="C24" s="19">
        <v>19</v>
      </c>
      <c r="D24" s="20" t="s">
        <v>83</v>
      </c>
      <c r="E24" s="23"/>
      <c r="F24" s="23"/>
      <c r="G24" s="16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2" customHeight="1">
      <c r="A25" s="17">
        <v>21</v>
      </c>
      <c r="B25" s="18" t="str">
        <f>Сп1!A27</f>
        <v>Виноградов Андрей</v>
      </c>
      <c r="C25" s="23"/>
      <c r="D25" s="23"/>
      <c r="E25" s="23"/>
      <c r="F25" s="23"/>
      <c r="G25" s="16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2" customHeight="1">
      <c r="A26" s="16"/>
      <c r="B26" s="19">
        <v>6</v>
      </c>
      <c r="C26" s="24" t="s">
        <v>83</v>
      </c>
      <c r="D26" s="23"/>
      <c r="E26" s="23"/>
      <c r="F26" s="23"/>
      <c r="G26" s="16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2" customHeight="1">
      <c r="A27" s="17">
        <v>12</v>
      </c>
      <c r="B27" s="22" t="str">
        <f>Сп1!A18</f>
        <v>Шайхутдинов Артур</v>
      </c>
      <c r="C27" s="16"/>
      <c r="D27" s="23"/>
      <c r="E27" s="23"/>
      <c r="F27" s="23"/>
      <c r="G27" s="16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2" customHeight="1">
      <c r="A28" s="16"/>
      <c r="B28" s="16"/>
      <c r="C28" s="16"/>
      <c r="D28" s="19">
        <v>26</v>
      </c>
      <c r="E28" s="24" t="s">
        <v>75</v>
      </c>
      <c r="F28" s="23"/>
      <c r="G28" s="16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2" customHeight="1">
      <c r="A29" s="17">
        <v>13</v>
      </c>
      <c r="B29" s="18" t="str">
        <f>Сп1!A19</f>
        <v>Мызников Сергей</v>
      </c>
      <c r="C29" s="16"/>
      <c r="D29" s="23"/>
      <c r="E29" s="16"/>
      <c r="F29" s="23"/>
      <c r="G29" s="16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2" customHeight="1">
      <c r="A30" s="16"/>
      <c r="B30" s="19">
        <v>7</v>
      </c>
      <c r="C30" s="20" t="s">
        <v>84</v>
      </c>
      <c r="D30" s="23"/>
      <c r="E30" s="16"/>
      <c r="F30" s="23"/>
      <c r="G30" s="16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2" customHeight="1">
      <c r="A31" s="17">
        <v>20</v>
      </c>
      <c r="B31" s="22" t="str">
        <f>Сп1!A26</f>
        <v>Султанмуратов Ильдар</v>
      </c>
      <c r="C31" s="23"/>
      <c r="D31" s="23"/>
      <c r="E31" s="16"/>
      <c r="F31" s="23"/>
      <c r="G31" s="16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2" customHeight="1">
      <c r="A32" s="16"/>
      <c r="B32" s="16"/>
      <c r="C32" s="19">
        <v>20</v>
      </c>
      <c r="D32" s="24" t="s">
        <v>75</v>
      </c>
      <c r="E32" s="16"/>
      <c r="F32" s="23"/>
      <c r="G32" s="16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2" customHeight="1">
      <c r="A33" s="17">
        <v>29</v>
      </c>
      <c r="B33" s="18" t="str">
        <f>Сп1!A35</f>
        <v>_</v>
      </c>
      <c r="C33" s="23"/>
      <c r="D33" s="16"/>
      <c r="E33" s="16"/>
      <c r="F33" s="23"/>
      <c r="G33" s="16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2" customHeight="1">
      <c r="A34" s="16"/>
      <c r="B34" s="19">
        <v>8</v>
      </c>
      <c r="C34" s="24" t="s">
        <v>75</v>
      </c>
      <c r="D34" s="16"/>
      <c r="E34" s="16"/>
      <c r="F34" s="23"/>
      <c r="G34" s="16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2" customHeight="1">
      <c r="A35" s="17">
        <v>4</v>
      </c>
      <c r="B35" s="22" t="str">
        <f>Сп1!A10</f>
        <v>Прокофьев Михаил</v>
      </c>
      <c r="C35" s="16"/>
      <c r="D35" s="16"/>
      <c r="E35" s="16"/>
      <c r="F35" s="23"/>
      <c r="G35" s="16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73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" customHeight="1">
      <c r="A37" s="17">
        <v>3</v>
      </c>
      <c r="B37" s="18" t="str">
        <f>Сп1!A9</f>
        <v>Андрющенко Матвей</v>
      </c>
      <c r="C37" s="16"/>
      <c r="D37" s="16"/>
      <c r="E37" s="16"/>
      <c r="F37" s="23"/>
      <c r="G37" s="33" t="s">
        <v>30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2" customHeight="1">
      <c r="A38" s="16"/>
      <c r="B38" s="19">
        <v>9</v>
      </c>
      <c r="C38" s="20" t="s">
        <v>74</v>
      </c>
      <c r="D38" s="16"/>
      <c r="E38" s="16"/>
      <c r="F38" s="23"/>
      <c r="G38" s="16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2" customHeight="1">
      <c r="A39" s="17">
        <v>30</v>
      </c>
      <c r="B39" s="22" t="str">
        <f>Сп1!A36</f>
        <v>_</v>
      </c>
      <c r="C39" s="23"/>
      <c r="D39" s="16"/>
      <c r="E39" s="16"/>
      <c r="F39" s="23"/>
      <c r="G39" s="16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2" customHeight="1">
      <c r="A40" s="16"/>
      <c r="B40" s="16"/>
      <c r="C40" s="19">
        <v>21</v>
      </c>
      <c r="D40" s="20" t="s">
        <v>74</v>
      </c>
      <c r="E40" s="16"/>
      <c r="F40" s="23"/>
      <c r="G40" s="16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2" customHeight="1">
      <c r="A41" s="17">
        <v>19</v>
      </c>
      <c r="B41" s="18" t="str">
        <f>Сп1!A25</f>
        <v>Исмагилов Вадим</v>
      </c>
      <c r="C41" s="23"/>
      <c r="D41" s="23"/>
      <c r="E41" s="16"/>
      <c r="F41" s="23"/>
      <c r="G41" s="16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2" customHeight="1">
      <c r="A42" s="16"/>
      <c r="B42" s="19">
        <v>10</v>
      </c>
      <c r="C42" s="24" t="s">
        <v>64</v>
      </c>
      <c r="D42" s="23"/>
      <c r="E42" s="16"/>
      <c r="F42" s="23"/>
      <c r="G42" s="16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2" customHeight="1">
      <c r="A43" s="17">
        <v>14</v>
      </c>
      <c r="B43" s="22" t="str">
        <f>Сп1!A20</f>
        <v>Клементьева Елена</v>
      </c>
      <c r="C43" s="16"/>
      <c r="D43" s="23"/>
      <c r="E43" s="16"/>
      <c r="F43" s="23"/>
      <c r="G43" s="16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2" customHeight="1">
      <c r="A44" s="16"/>
      <c r="B44" s="16"/>
      <c r="C44" s="16"/>
      <c r="D44" s="19">
        <v>27</v>
      </c>
      <c r="E44" s="20" t="s">
        <v>74</v>
      </c>
      <c r="F44" s="23"/>
      <c r="G44" s="1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2" customHeight="1">
      <c r="A45" s="17">
        <v>11</v>
      </c>
      <c r="B45" s="18" t="str">
        <f>Сп1!A17</f>
        <v>Плевако Дмитрий</v>
      </c>
      <c r="C45" s="16"/>
      <c r="D45" s="23"/>
      <c r="E45" s="23"/>
      <c r="F45" s="23"/>
      <c r="G45" s="16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2" customHeight="1">
      <c r="A46" s="16"/>
      <c r="B46" s="19">
        <v>11</v>
      </c>
      <c r="C46" s="20" t="s">
        <v>82</v>
      </c>
      <c r="D46" s="23"/>
      <c r="E46" s="23"/>
      <c r="F46" s="23"/>
      <c r="G46" s="16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2" customHeight="1">
      <c r="A47" s="17">
        <v>22</v>
      </c>
      <c r="B47" s="22" t="str">
        <f>Сп1!A28</f>
        <v>Новиков Иван</v>
      </c>
      <c r="C47" s="23"/>
      <c r="D47" s="23"/>
      <c r="E47" s="23"/>
      <c r="F47" s="23"/>
      <c r="G47" s="16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2" customHeight="1">
      <c r="A48" s="16"/>
      <c r="B48" s="16"/>
      <c r="C48" s="19">
        <v>22</v>
      </c>
      <c r="D48" s="24" t="s">
        <v>77</v>
      </c>
      <c r="E48" s="23"/>
      <c r="F48" s="23"/>
      <c r="G48" s="16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" customHeight="1">
      <c r="A49" s="17">
        <v>27</v>
      </c>
      <c r="B49" s="18" t="str">
        <f>Сп1!A33</f>
        <v>_</v>
      </c>
      <c r="C49" s="23"/>
      <c r="D49" s="16"/>
      <c r="E49" s="23"/>
      <c r="F49" s="23"/>
      <c r="G49" s="16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ht="12" customHeight="1">
      <c r="A50" s="16"/>
      <c r="B50" s="19">
        <v>12</v>
      </c>
      <c r="C50" s="24" t="s">
        <v>77</v>
      </c>
      <c r="D50" s="16"/>
      <c r="E50" s="23"/>
      <c r="F50" s="23"/>
      <c r="G50" s="16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2" customHeight="1">
      <c r="A51" s="17">
        <v>6</v>
      </c>
      <c r="B51" s="22" t="str">
        <f>Сп1!A12</f>
        <v>Толкачев Иван</v>
      </c>
      <c r="C51" s="16"/>
      <c r="D51" s="16"/>
      <c r="E51" s="23"/>
      <c r="F51" s="23"/>
      <c r="G51" s="16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2" customHeight="1">
      <c r="A52" s="16"/>
      <c r="B52" s="16"/>
      <c r="C52" s="16"/>
      <c r="D52" s="16"/>
      <c r="E52" s="19">
        <v>30</v>
      </c>
      <c r="F52" s="24" t="s">
        <v>73</v>
      </c>
      <c r="G52" s="16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2" customHeight="1">
      <c r="A53" s="17">
        <v>7</v>
      </c>
      <c r="B53" s="18" t="str">
        <f>Сп1!A13</f>
        <v>Низамутдинов Эльмир</v>
      </c>
      <c r="C53" s="16"/>
      <c r="D53" s="16"/>
      <c r="E53" s="23"/>
      <c r="F53" s="16"/>
      <c r="G53" s="16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2" customHeight="1">
      <c r="A54" s="16"/>
      <c r="B54" s="19">
        <v>13</v>
      </c>
      <c r="C54" s="20" t="s">
        <v>78</v>
      </c>
      <c r="D54" s="16"/>
      <c r="E54" s="23"/>
      <c r="F54" s="16"/>
      <c r="G54" s="16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2" customHeight="1">
      <c r="A55" s="17">
        <v>26</v>
      </c>
      <c r="B55" s="22" t="str">
        <f>Сп1!A32</f>
        <v>_</v>
      </c>
      <c r="C55" s="23"/>
      <c r="D55" s="16"/>
      <c r="E55" s="23"/>
      <c r="F55" s="16"/>
      <c r="G55" s="16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2" customHeight="1">
      <c r="A56" s="16"/>
      <c r="B56" s="16"/>
      <c r="C56" s="19">
        <v>23</v>
      </c>
      <c r="D56" s="20" t="s">
        <v>81</v>
      </c>
      <c r="E56" s="23"/>
      <c r="F56" s="31">
        <v>-31</v>
      </c>
      <c r="G56" s="18" t="str">
        <f>IF(G36=F20,F52,IF(G36=F52,F20,0))</f>
        <v>Коробко Павел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" customHeight="1">
      <c r="A57" s="17">
        <v>23</v>
      </c>
      <c r="B57" s="18" t="str">
        <f>Сп1!A29</f>
        <v>Терехов Андрей</v>
      </c>
      <c r="C57" s="23"/>
      <c r="D57" s="23"/>
      <c r="E57" s="23"/>
      <c r="F57" s="16"/>
      <c r="G57" s="33" t="s">
        <v>31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" customHeight="1">
      <c r="A58" s="16"/>
      <c r="B58" s="19">
        <v>14</v>
      </c>
      <c r="C58" s="24" t="s">
        <v>81</v>
      </c>
      <c r="D58" s="23"/>
      <c r="E58" s="23"/>
      <c r="F58" s="16"/>
      <c r="G58" s="16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" customHeight="1">
      <c r="A59" s="17">
        <v>10</v>
      </c>
      <c r="B59" s="22" t="str">
        <f>Сп1!A16</f>
        <v>Аксенов Андрей</v>
      </c>
      <c r="C59" s="16"/>
      <c r="D59" s="23"/>
      <c r="E59" s="23"/>
      <c r="F59" s="16"/>
      <c r="G59" s="16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" customHeight="1">
      <c r="A60" s="16"/>
      <c r="B60" s="16"/>
      <c r="C60" s="16"/>
      <c r="D60" s="19">
        <v>28</v>
      </c>
      <c r="E60" s="24" t="s">
        <v>73</v>
      </c>
      <c r="F60" s="16"/>
      <c r="G60" s="16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" customHeight="1">
      <c r="A61" s="17">
        <v>15</v>
      </c>
      <c r="B61" s="18" t="str">
        <f>Сп1!A21</f>
        <v>Кузьмин Александр</v>
      </c>
      <c r="C61" s="16"/>
      <c r="D61" s="23"/>
      <c r="E61" s="16"/>
      <c r="F61" s="16"/>
      <c r="G61" s="16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" customHeight="1">
      <c r="A62" s="16"/>
      <c r="B62" s="19">
        <v>15</v>
      </c>
      <c r="C62" s="20" t="s">
        <v>86</v>
      </c>
      <c r="D62" s="23"/>
      <c r="E62" s="17">
        <v>-58</v>
      </c>
      <c r="F62" s="18" t="str">
        <f>IF(1стр2!H14=1стр2!G10,1стр2!G18,IF(1стр2!H14=1стр2!G18,1стр2!G10,0))</f>
        <v>Плевако Дмитрий</v>
      </c>
      <c r="G62" s="16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" customHeight="1">
      <c r="A63" s="17">
        <v>18</v>
      </c>
      <c r="B63" s="22" t="str">
        <f>Сп1!A24</f>
        <v>Юнусов Степан</v>
      </c>
      <c r="C63" s="23"/>
      <c r="D63" s="23"/>
      <c r="E63" s="16"/>
      <c r="F63" s="19">
        <v>61</v>
      </c>
      <c r="G63" s="20" t="s">
        <v>84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2" customHeight="1">
      <c r="A64" s="16"/>
      <c r="B64" s="16"/>
      <c r="C64" s="19">
        <v>24</v>
      </c>
      <c r="D64" s="24" t="s">
        <v>73</v>
      </c>
      <c r="E64" s="17">
        <v>-59</v>
      </c>
      <c r="F64" s="22" t="str">
        <f>IF(1стр2!H30=1стр2!G26,1стр2!G34,IF(1стр2!H30=1стр2!G34,1стр2!G26,0))</f>
        <v>Мызников Сергей</v>
      </c>
      <c r="G64" s="33" t="s">
        <v>34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" customHeight="1">
      <c r="A65" s="17">
        <v>31</v>
      </c>
      <c r="B65" s="18" t="str">
        <f>Сп1!A37</f>
        <v>_</v>
      </c>
      <c r="C65" s="23"/>
      <c r="D65" s="16"/>
      <c r="E65" s="16"/>
      <c r="F65" s="17">
        <v>-61</v>
      </c>
      <c r="G65" s="18" t="str">
        <f>IF(G63=F62,F64,IF(G63=F64,F62,0))</f>
        <v>Плевако Дмитрий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2" customHeight="1">
      <c r="A66" s="16"/>
      <c r="B66" s="19">
        <v>16</v>
      </c>
      <c r="C66" s="24" t="s">
        <v>73</v>
      </c>
      <c r="D66" s="16"/>
      <c r="E66" s="16"/>
      <c r="F66" s="16"/>
      <c r="G66" s="33" t="s">
        <v>35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2" customHeight="1">
      <c r="A67" s="17">
        <v>2</v>
      </c>
      <c r="B67" s="22" t="str">
        <f>Сп1!A8</f>
        <v>Маркелов Николай</v>
      </c>
      <c r="C67" s="16"/>
      <c r="D67" s="16"/>
      <c r="E67" s="17">
        <v>-56</v>
      </c>
      <c r="F67" s="18" t="str">
        <f>IF(1стр2!G10=1стр2!F6,1стр2!F14,IF(1стр2!G10=1стр2!F14,1стр2!F6,0))</f>
        <v>Бражников Евгений</v>
      </c>
      <c r="G67" s="16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79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2" customHeight="1">
      <c r="A69" s="17">
        <v>-52</v>
      </c>
      <c r="B69" s="18" t="str">
        <f>IF(1стр2!F6=1стр2!E4,1стр2!E8,IF(1стр2!F6=1стр2!E8,1стр2!E4,0))</f>
        <v>Низамутдинов Эльмир</v>
      </c>
      <c r="C69" s="16"/>
      <c r="D69" s="16"/>
      <c r="E69" s="17">
        <v>-57</v>
      </c>
      <c r="F69" s="22" t="str">
        <f>IF(1стр2!G26=1стр2!F22,1стр2!F30,IF(1стр2!G26=1стр2!F30,1стр2!F22,0))</f>
        <v>Аксенов Андрей</v>
      </c>
      <c r="G69" s="33" t="s">
        <v>37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2" customHeight="1">
      <c r="A70" s="16"/>
      <c r="B70" s="19">
        <v>63</v>
      </c>
      <c r="C70" s="20" t="s">
        <v>78</v>
      </c>
      <c r="D70" s="16"/>
      <c r="E70" s="16"/>
      <c r="F70" s="17">
        <v>-62</v>
      </c>
      <c r="G70" s="18" t="str">
        <f>IF(G68=F67,F69,IF(G68=F69,F67,0))</f>
        <v>Аксенов Андрей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2" customHeight="1">
      <c r="A71" s="17">
        <v>-53</v>
      </c>
      <c r="B71" s="22" t="str">
        <f>IF(1стр2!F14=1стр2!E12,1стр2!E16,IF(1стр2!F14=1стр2!E16,1стр2!E12,0))</f>
        <v>Шайхутдинов Артур</v>
      </c>
      <c r="C71" s="23"/>
      <c r="D71" s="28"/>
      <c r="E71" s="16"/>
      <c r="F71" s="16"/>
      <c r="G71" s="33" t="s">
        <v>39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2" customHeight="1">
      <c r="A72" s="16"/>
      <c r="B72" s="16"/>
      <c r="C72" s="19">
        <v>65</v>
      </c>
      <c r="D72" s="20" t="s">
        <v>78</v>
      </c>
      <c r="E72" s="17">
        <v>-63</v>
      </c>
      <c r="F72" s="18" t="str">
        <f>IF(C70=B69,B71,IF(C70=B71,B69,0))</f>
        <v>Шайхутдинов Артур</v>
      </c>
      <c r="G72" s="16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2" customHeight="1">
      <c r="A73" s="17">
        <v>-54</v>
      </c>
      <c r="B73" s="18" t="str">
        <f>IF(1стр2!F22=1стр2!E20,1стр2!E24,IF(1стр2!F22=1стр2!E24,1стр2!E20,0))</f>
        <v>Толкачев Иван</v>
      </c>
      <c r="C73" s="23"/>
      <c r="D73" s="35" t="s">
        <v>36</v>
      </c>
      <c r="E73" s="16"/>
      <c r="F73" s="19">
        <v>66</v>
      </c>
      <c r="G73" s="20" t="s">
        <v>83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2" customHeight="1">
      <c r="A74" s="16"/>
      <c r="B74" s="19">
        <v>64</v>
      </c>
      <c r="C74" s="24" t="s">
        <v>80</v>
      </c>
      <c r="D74" s="34"/>
      <c r="E74" s="17">
        <v>-64</v>
      </c>
      <c r="F74" s="22" t="str">
        <f>IF(C74=B73,B75,IF(C74=B75,B73,0))</f>
        <v>Толкачев Иван</v>
      </c>
      <c r="G74" s="33" t="s">
        <v>40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2" customHeight="1">
      <c r="A75" s="17">
        <v>-55</v>
      </c>
      <c r="B75" s="22" t="str">
        <f>IF(1стр2!F30=1стр2!E28,1стр2!E32,IF(1стр2!F30=1стр2!E32,1стр2!E28,0))</f>
        <v>Лось Андрей</v>
      </c>
      <c r="C75" s="17">
        <v>-65</v>
      </c>
      <c r="D75" s="18" t="str">
        <f>IF(D72=C70,C74,IF(D72=C74,C70,0))</f>
        <v>Лось Андрей</v>
      </c>
      <c r="E75" s="16"/>
      <c r="F75" s="17">
        <v>-66</v>
      </c>
      <c r="G75" s="18" t="str">
        <f>IF(G73=F72,F74,IF(G73=F74,F72,0))</f>
        <v>Толкачев Иван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2" customHeight="1">
      <c r="A76" s="16"/>
      <c r="B76" s="16"/>
      <c r="C76" s="16"/>
      <c r="D76" s="33" t="s">
        <v>38</v>
      </c>
      <c r="E76" s="16"/>
      <c r="F76" s="16"/>
      <c r="G76" s="33" t="s">
        <v>41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8:19" ht="9" customHeight="1"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8:19" ht="9" customHeight="1"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9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9" customWidth="1"/>
    <col min="2" max="2" width="13.875" style="59" customWidth="1"/>
    <col min="3" max="8" width="12.75390625" style="59" customWidth="1"/>
    <col min="9" max="11" width="6.75390625" style="59" customWidth="1"/>
    <col min="12" max="16384" width="9.125" style="59" customWidth="1"/>
  </cols>
  <sheetData>
    <row r="1" spans="1:11" ht="15.75">
      <c r="A1" s="125" t="str">
        <f>Сп1!A1</f>
        <v>Кубок Башкортостана 2011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4" t="str">
        <f>Сп1!A2</f>
        <v>1/4 финала Турнира Такси 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123">
        <f>Сп1!A3</f>
        <v>40740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9" ht="12.75">
      <c r="A4" s="17">
        <v>-1</v>
      </c>
      <c r="B4" s="18" t="str">
        <f>IF(1стр1!C6=1стр1!B5,1стр1!B7,IF(1стр1!C6=1стр1!B7,1стр1!B5,0))</f>
        <v>_</v>
      </c>
      <c r="C4" s="16"/>
      <c r="D4" s="17">
        <v>-25</v>
      </c>
      <c r="E4" s="18" t="str">
        <f>IF(1стр1!E12=1стр1!D8,1стр1!D16,IF(1стр1!E12=1стр1!D16,1стр1!D8,0))</f>
        <v>Бражников Евгений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88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IF(1стр1!C10=1стр1!B9,1стр1!B11,IF(1стр1!C10=1стр1!B11,1стр1!B9,0))</f>
        <v>Апакетов Эдуард</v>
      </c>
      <c r="C6" s="19">
        <v>40</v>
      </c>
      <c r="D6" s="26" t="s">
        <v>86</v>
      </c>
      <c r="E6" s="19">
        <v>52</v>
      </c>
      <c r="F6" s="26" t="s">
        <v>79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IF(1стр1!D64=1стр1!C62,1стр1!C66,IF(1стр1!D64=1стр1!C66,1стр1!C62,0))</f>
        <v>Кузьмин Александр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IF(1стр1!C14=1стр1!B13,1стр1!B15,IF(1стр1!C14=1стр1!B15,1стр1!B13,0))</f>
        <v>Афанасьев Вадим</v>
      </c>
      <c r="C8" s="16"/>
      <c r="D8" s="19">
        <v>48</v>
      </c>
      <c r="E8" s="60" t="s">
        <v>78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 t="s">
        <v>56</v>
      </c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IF(1стр1!C18=1стр1!B17,1стр1!B19,IF(1стр1!C18=1стр1!B19,1стр1!B17,0))</f>
        <v>Музафаров Богдан</v>
      </c>
      <c r="C10" s="19">
        <v>41</v>
      </c>
      <c r="D10" s="60" t="s">
        <v>78</v>
      </c>
      <c r="E10" s="28"/>
      <c r="F10" s="19">
        <v>56</v>
      </c>
      <c r="G10" s="26" t="s">
        <v>82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IF(1стр1!D56=1стр1!C54,1стр1!C58,IF(1стр1!D56=1стр1!C58,1стр1!C54,0))</f>
        <v>Низамутдинов Эльмир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IF(1стр1!C22=1стр1!B21,1стр1!B23,IF(1стр1!C22=1стр1!B23,1стр1!B21,0))</f>
        <v>_</v>
      </c>
      <c r="C12" s="16"/>
      <c r="D12" s="17">
        <v>-26</v>
      </c>
      <c r="E12" s="18" t="str">
        <f>IF(1стр1!E28=1стр1!D24,1стр1!D32,IF(1стр1!E28=1стр1!D32,1стр1!D24,0))</f>
        <v>Шайхутдинов Артур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90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IF(1стр1!C26=1стр1!B25,1стр1!B27,IF(1стр1!C26=1стр1!B27,1стр1!B25,0))</f>
        <v>Виноградов Андрей</v>
      </c>
      <c r="C14" s="19">
        <v>42</v>
      </c>
      <c r="D14" s="26" t="s">
        <v>82</v>
      </c>
      <c r="E14" s="19">
        <v>53</v>
      </c>
      <c r="F14" s="60" t="s">
        <v>82</v>
      </c>
      <c r="G14" s="19">
        <v>58</v>
      </c>
      <c r="H14" s="26" t="s">
        <v>74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IF(1стр1!D48=1стр1!C46,1стр1!C50,IF(1стр1!D48=1стр1!C50,1стр1!C46,0))</f>
        <v>Плевако Дмитрий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IF(1стр1!C30=1стр1!B29,1стр1!B31,IF(1стр1!C30=1стр1!B31,1стр1!B29,0))</f>
        <v>Султанмуратов Ильдар</v>
      </c>
      <c r="C16" s="16"/>
      <c r="D16" s="19">
        <v>49</v>
      </c>
      <c r="E16" s="60" t="s">
        <v>82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65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IF(1стр1!C34=1стр1!B33,1стр1!B35,IF(1стр1!C34=1стр1!B35,1стр1!B33,0))</f>
        <v>_</v>
      </c>
      <c r="C18" s="19">
        <v>43</v>
      </c>
      <c r="D18" s="60" t="s">
        <v>65</v>
      </c>
      <c r="E18" s="28"/>
      <c r="F18" s="17">
        <v>-30</v>
      </c>
      <c r="G18" s="22" t="str">
        <f>IF(1стр1!F52=1стр1!E44,1стр1!E60,IF(1стр1!F52=1стр1!E60,1стр1!E44,0))</f>
        <v>Андрющенко Матвей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IF(1стр1!D40=1стр1!C38,1стр1!C42,IF(1стр1!D40=1стр1!C42,1стр1!C38,0))</f>
        <v>Исмагилов Вадим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IF(1стр1!C38=1стр1!B37,1стр1!B39,IF(1стр1!C38=1стр1!B39,1стр1!B37,0))</f>
        <v>_</v>
      </c>
      <c r="C20" s="16"/>
      <c r="D20" s="17">
        <v>-27</v>
      </c>
      <c r="E20" s="18" t="str">
        <f>IF(1стр1!E44=1стр1!D40,1стр1!D48,IF(1стр1!E44=1стр1!D48,1стр1!D40,0))</f>
        <v>Толкачев Иван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85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IF(1стр1!C42=1стр1!B41,1стр1!B43,IF(1стр1!C42=1стр1!B43,1стр1!B41,0))</f>
        <v>Клементьева Елена</v>
      </c>
      <c r="C22" s="19">
        <v>44</v>
      </c>
      <c r="D22" s="26" t="s">
        <v>84</v>
      </c>
      <c r="E22" s="19">
        <v>54</v>
      </c>
      <c r="F22" s="26" t="s">
        <v>84</v>
      </c>
      <c r="G22" s="28"/>
      <c r="H22" s="19">
        <v>60</v>
      </c>
      <c r="I22" s="61" t="s">
        <v>75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IF(1стр1!D32=1стр1!C30,1стр1!C34,IF(1стр1!D32=1стр1!C34,1стр1!C30,0))</f>
        <v>Мызников Сергей</v>
      </c>
      <c r="D23" s="23"/>
      <c r="E23" s="23"/>
      <c r="F23" s="23"/>
      <c r="G23" s="28"/>
      <c r="H23" s="23"/>
      <c r="I23" s="34"/>
      <c r="J23" s="78" t="s">
        <v>32</v>
      </c>
      <c r="K23" s="7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IF(1стр1!C46=1стр1!B45,1стр1!B47,IF(1стр1!C46=1стр1!B47,1стр1!B45,0))</f>
        <v>Новиков Иван</v>
      </c>
      <c r="C24" s="16"/>
      <c r="D24" s="19">
        <v>50</v>
      </c>
      <c r="E24" s="60" t="s">
        <v>84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91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IF(1стр1!C50=1стр1!B49,1стр1!B51,IF(1стр1!C50=1стр1!B51,1стр1!B49,0))</f>
        <v>_</v>
      </c>
      <c r="C26" s="19">
        <v>45</v>
      </c>
      <c r="D26" s="60" t="s">
        <v>91</v>
      </c>
      <c r="E26" s="28"/>
      <c r="F26" s="19">
        <v>57</v>
      </c>
      <c r="G26" s="26" t="s">
        <v>84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IF(1стр1!D24=1стр1!C22,1стр1!C26,IF(1стр1!D24=1стр1!C26,1стр1!C22,0))</f>
        <v>Насыров Илдар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IF(1стр1!C54=1стр1!B53,1стр1!B55,IF(1стр1!C54=1стр1!B55,1стр1!B53,0))</f>
        <v>_</v>
      </c>
      <c r="C28" s="16"/>
      <c r="D28" s="17">
        <v>-28</v>
      </c>
      <c r="E28" s="18" t="str">
        <f>IF(1стр1!E60=1стр1!D56,1стр1!D64,IF(1стр1!E60=1стр1!D64,1стр1!D56,0))</f>
        <v>Аксенов Андрей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 t="s">
        <v>92</v>
      </c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IF(1стр1!C58=1стр1!B57,1стр1!B59,IF(1стр1!C58=1стр1!B59,1стр1!B57,0))</f>
        <v>Терехов Андрей</v>
      </c>
      <c r="C30" s="19">
        <v>46</v>
      </c>
      <c r="D30" s="26" t="s">
        <v>80</v>
      </c>
      <c r="E30" s="19">
        <v>55</v>
      </c>
      <c r="F30" s="60" t="s">
        <v>81</v>
      </c>
      <c r="G30" s="19">
        <v>59</v>
      </c>
      <c r="H30" s="60" t="s">
        <v>75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IF(1стр1!D16=1стр1!C14,1стр1!C18,IF(1стр1!D16=1стр1!C18,1стр1!C14,0))</f>
        <v>Лось Андрей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IF(1стр1!C62=1стр1!B61,1стр1!B63,IF(1стр1!C62=1стр1!B63,1стр1!B61,0))</f>
        <v>Юнусов Степан</v>
      </c>
      <c r="C32" s="16"/>
      <c r="D32" s="19">
        <v>51</v>
      </c>
      <c r="E32" s="60" t="s">
        <v>80</v>
      </c>
      <c r="F32" s="16"/>
      <c r="G32" s="23"/>
      <c r="H32" s="17">
        <v>-60</v>
      </c>
      <c r="I32" s="18" t="str">
        <f>IF(I22=H14,H30,IF(I22=H30,H14,0))</f>
        <v>Андрющенко Матвей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89</v>
      </c>
      <c r="D33" s="23"/>
      <c r="E33" s="28"/>
      <c r="F33" s="16"/>
      <c r="G33" s="23"/>
      <c r="H33" s="16"/>
      <c r="I33" s="34"/>
      <c r="J33" s="78" t="s">
        <v>33</v>
      </c>
      <c r="K33" s="7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IF(1стр1!C66=1стр1!B65,1стр1!B67,IF(1стр1!C66=1стр1!B67,1стр1!B65,0))</f>
        <v>_</v>
      </c>
      <c r="C34" s="19">
        <v>47</v>
      </c>
      <c r="D34" s="60" t="s">
        <v>87</v>
      </c>
      <c r="E34" s="28"/>
      <c r="F34" s="17">
        <v>-29</v>
      </c>
      <c r="G34" s="22" t="str">
        <f>IF(1стр1!F20=1стр1!E12,1стр1!E28,IF(1стр1!F20=1стр1!E28,1стр1!E12,0))</f>
        <v>Прокофьев Михаил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IF(1стр1!D8=1стр1!C6,1стр1!C10,IF(1стр1!D8=1стр1!C10,1стр1!C6,0))</f>
        <v>Клементьев Роман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Апакетов Эдуард</v>
      </c>
      <c r="C37" s="16"/>
      <c r="D37" s="16"/>
      <c r="E37" s="16"/>
      <c r="F37" s="17">
        <v>-48</v>
      </c>
      <c r="G37" s="18" t="str">
        <f>IF(E8=D6,D10,IF(E8=D10,D6,0))</f>
        <v>Кузьмин Александр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56</v>
      </c>
      <c r="D38" s="16"/>
      <c r="E38" s="16"/>
      <c r="F38" s="16"/>
      <c r="G38" s="19">
        <v>67</v>
      </c>
      <c r="H38" s="26" t="s">
        <v>86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 t="str">
        <f>IF(D10=C9,C11,IF(D10=C11,C9,0))</f>
        <v>Афанасьев Вадим</v>
      </c>
      <c r="C39" s="23"/>
      <c r="D39" s="16"/>
      <c r="E39" s="16"/>
      <c r="F39" s="17">
        <v>-49</v>
      </c>
      <c r="G39" s="22" t="str">
        <f>IF(E16=D14,D18,IF(E16=D18,D14,0))</f>
        <v>Султанмуратов Ильдар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64</v>
      </c>
      <c r="E40" s="16"/>
      <c r="F40" s="16"/>
      <c r="G40" s="16"/>
      <c r="H40" s="19">
        <v>69</v>
      </c>
      <c r="I40" s="27" t="s">
        <v>86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Виноградов Андрей</v>
      </c>
      <c r="C41" s="23"/>
      <c r="D41" s="23"/>
      <c r="E41" s="16"/>
      <c r="F41" s="17">
        <v>-50</v>
      </c>
      <c r="G41" s="18" t="str">
        <f>IF(E24=D22,D26,IF(E24=D26,D22,0))</f>
        <v>Новиков Иван</v>
      </c>
      <c r="H41" s="23"/>
      <c r="I41" s="32"/>
      <c r="J41" s="78" t="s">
        <v>42</v>
      </c>
      <c r="K41" s="7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0" t="s">
        <v>64</v>
      </c>
      <c r="D42" s="23"/>
      <c r="E42" s="16"/>
      <c r="F42" s="16"/>
      <c r="G42" s="19">
        <v>68</v>
      </c>
      <c r="H42" s="60" t="s">
        <v>91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Исмагилов Вадим</v>
      </c>
      <c r="C43" s="16"/>
      <c r="D43" s="23"/>
      <c r="E43" s="16"/>
      <c r="F43" s="17">
        <v>-51</v>
      </c>
      <c r="G43" s="22" t="str">
        <f>IF(E32=D30,D34,IF(E32=D34,D30,0))</f>
        <v>Клементьев Роман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76</v>
      </c>
      <c r="F44" s="16"/>
      <c r="G44" s="16"/>
      <c r="H44" s="17">
        <v>-69</v>
      </c>
      <c r="I44" s="18" t="str">
        <f>IF(I40=H38,H42,IF(I40=H42,H38,0))</f>
        <v>Новиков Иван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Клементьева Елена</v>
      </c>
      <c r="C45" s="16"/>
      <c r="D45" s="23"/>
      <c r="E45" s="33" t="s">
        <v>94</v>
      </c>
      <c r="F45" s="16"/>
      <c r="G45" s="17">
        <v>-67</v>
      </c>
      <c r="H45" s="18" t="str">
        <f>IF(H38=G37,G39,IF(H38=G39,G37,0))</f>
        <v>Султанмуратов Ильдар</v>
      </c>
      <c r="I45" s="34"/>
      <c r="J45" s="78" t="s">
        <v>44</v>
      </c>
      <c r="K45" s="7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76</v>
      </c>
      <c r="D46" s="23"/>
      <c r="E46" s="16"/>
      <c r="F46" s="16"/>
      <c r="G46" s="16"/>
      <c r="H46" s="19">
        <v>70</v>
      </c>
      <c r="I46" s="61" t="s">
        <v>87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Насыров Илдар</v>
      </c>
      <c r="C47" s="23"/>
      <c r="D47" s="23"/>
      <c r="E47" s="16"/>
      <c r="F47" s="16"/>
      <c r="G47" s="17">
        <v>-68</v>
      </c>
      <c r="H47" s="22" t="str">
        <f>IF(H42=G41,G43,IF(H42=G43,G41,0))</f>
        <v>Клементьев Роман</v>
      </c>
      <c r="I47" s="34"/>
      <c r="J47" s="78" t="s">
        <v>43</v>
      </c>
      <c r="K47" s="7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0" t="s">
        <v>76</v>
      </c>
      <c r="E48" s="16"/>
      <c r="F48" s="16"/>
      <c r="G48" s="16"/>
      <c r="H48" s="17">
        <v>-70</v>
      </c>
      <c r="I48" s="18" t="str">
        <f>IF(I46=H45,H47,IF(I46=H47,H45,0))</f>
        <v>Султанмуратов Ильдар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Терехов Андрей</v>
      </c>
      <c r="C49" s="23"/>
      <c r="D49" s="16"/>
      <c r="E49" s="16"/>
      <c r="F49" s="16"/>
      <c r="G49" s="28"/>
      <c r="H49" s="16"/>
      <c r="I49" s="34"/>
      <c r="J49" s="78" t="s">
        <v>45</v>
      </c>
      <c r="K49" s="7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0" t="s">
        <v>89</v>
      </c>
      <c r="D50" s="17">
        <v>-77</v>
      </c>
      <c r="E50" s="18" t="str">
        <f>IF(E44=D40,D48,IF(E44=D48,D40,0))</f>
        <v>Исмагилов Вадим</v>
      </c>
      <c r="F50" s="17">
        <v>-71</v>
      </c>
      <c r="G50" s="18" t="str">
        <f>IF(C38=B37,B39,IF(C38=B39,B37,0))</f>
        <v>Апакетов Эдуард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Юнусов Степан</v>
      </c>
      <c r="C51" s="16"/>
      <c r="D51" s="16"/>
      <c r="E51" s="33" t="s">
        <v>95</v>
      </c>
      <c r="F51" s="16"/>
      <c r="G51" s="19">
        <v>79</v>
      </c>
      <c r="H51" s="26" t="s">
        <v>90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Афанасьев Вадим</v>
      </c>
      <c r="E52" s="34"/>
      <c r="F52" s="17">
        <v>-72</v>
      </c>
      <c r="G52" s="22" t="str">
        <f>IF(C42=B41,B43,IF(C42=B43,B41,0))</f>
        <v>Виноградов Андрей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89</v>
      </c>
      <c r="F53" s="16"/>
      <c r="G53" s="16"/>
      <c r="H53" s="19">
        <v>81</v>
      </c>
      <c r="I53" s="27" t="s">
        <v>90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Юнусов Степан</v>
      </c>
      <c r="E54" s="33" t="s">
        <v>96</v>
      </c>
      <c r="F54" s="17">
        <v>-73</v>
      </c>
      <c r="G54" s="18" t="str">
        <f>IF(C46=B45,B47,IF(C46=B47,B45,0))</f>
        <v>Клементьева Елена</v>
      </c>
      <c r="H54" s="23"/>
      <c r="I54" s="32"/>
      <c r="J54" s="78" t="s">
        <v>97</v>
      </c>
      <c r="K54" s="7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Афанасьев Вадим</v>
      </c>
      <c r="F55" s="16"/>
      <c r="G55" s="19">
        <v>80</v>
      </c>
      <c r="H55" s="60" t="s">
        <v>85</v>
      </c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98</v>
      </c>
      <c r="F56" s="17">
        <v>-74</v>
      </c>
      <c r="G56" s="22" t="str">
        <f>IF(C50=B49,B51,IF(C50=B51,B49,0))</f>
        <v>Терехов Андрей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 t="s">
        <v>93</v>
      </c>
      <c r="D57" s="16"/>
      <c r="E57" s="16"/>
      <c r="F57" s="16"/>
      <c r="G57" s="16"/>
      <c r="H57" s="17">
        <v>-81</v>
      </c>
      <c r="I57" s="18" t="str">
        <f>IF(I53=H51,H55,IF(I53=H55,H51,0))</f>
        <v>Клементьева Елена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 t="str">
        <f>IF(C9=B8,B10,IF(C9=B10,B8,0))</f>
        <v>Музафаров Богдан</v>
      </c>
      <c r="C58" s="23"/>
      <c r="D58" s="16"/>
      <c r="E58" s="16"/>
      <c r="F58" s="16"/>
      <c r="G58" s="17">
        <v>-79</v>
      </c>
      <c r="H58" s="18" t="str">
        <f>IF(H51=G50,G52,IF(H51=G52,G50,0))</f>
        <v>Апакетов Эдуард</v>
      </c>
      <c r="I58" s="34"/>
      <c r="J58" s="78" t="s">
        <v>99</v>
      </c>
      <c r="K58" s="7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 t="s">
        <v>93</v>
      </c>
      <c r="E59" s="16"/>
      <c r="F59" s="16"/>
      <c r="G59" s="16"/>
      <c r="H59" s="19">
        <v>82</v>
      </c>
      <c r="I59" s="61" t="s">
        <v>92</v>
      </c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 t="str">
        <f>IF(H55=G54,G56,IF(H55=G56,G54,0))</f>
        <v>Терехов Андрей</v>
      </c>
      <c r="I60" s="34"/>
      <c r="J60" s="78" t="s">
        <v>100</v>
      </c>
      <c r="K60" s="7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0"/>
      <c r="D61" s="23"/>
      <c r="E61" s="16"/>
      <c r="F61" s="16"/>
      <c r="G61" s="16"/>
      <c r="H61" s="17">
        <v>-82</v>
      </c>
      <c r="I61" s="18" t="str">
        <f>IF(I59=H58,H60,IF(I59=H60,H58,0))</f>
        <v>Апакетов Эдуард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4"/>
      <c r="J62" s="78" t="s">
        <v>101</v>
      </c>
      <c r="K62" s="7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 t="s">
        <v>93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3" t="s">
        <v>102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0"/>
      <c r="E67" s="16"/>
      <c r="F67" s="17">
        <v>-85</v>
      </c>
      <c r="G67" s="18">
        <f>IF(C65=B64,B66,IF(C65=B66,B64,0))</f>
        <v>0</v>
      </c>
      <c r="H67" s="23"/>
      <c r="I67" s="32"/>
      <c r="J67" s="78" t="s">
        <v>103</v>
      </c>
      <c r="K67" s="7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_</v>
      </c>
      <c r="C68" s="23"/>
      <c r="D68" s="16"/>
      <c r="E68" s="16"/>
      <c r="F68" s="16"/>
      <c r="G68" s="19">
        <v>92</v>
      </c>
      <c r="H68" s="60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0"/>
      <c r="D69" s="17">
        <v>-89</v>
      </c>
      <c r="E69" s="18">
        <f>IF(E63=D59,D67,IF(E63=D67,D59,0))</f>
        <v>0</v>
      </c>
      <c r="F69" s="17">
        <v>-86</v>
      </c>
      <c r="G69" s="22">
        <f>IF(C69=B68,B70,IF(C69=B70,B68,0))</f>
        <v>0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104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 t="str">
        <f>IF(H64=G63,G65,IF(H64=G65,G63,0))</f>
        <v>_</v>
      </c>
      <c r="I71" s="34"/>
      <c r="J71" s="78" t="s">
        <v>105</v>
      </c>
      <c r="K71" s="7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61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106</v>
      </c>
      <c r="F73" s="16"/>
      <c r="G73" s="17">
        <v>-92</v>
      </c>
      <c r="H73" s="22">
        <f>IF(H68=G67,G69,IF(H68=G69,G67,0))</f>
        <v>0</v>
      </c>
      <c r="I73" s="34"/>
      <c r="J73" s="78" t="s">
        <v>107</v>
      </c>
      <c r="K73" s="7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108</v>
      </c>
      <c r="F75" s="16"/>
      <c r="G75" s="28"/>
      <c r="H75" s="16"/>
      <c r="I75" s="34"/>
      <c r="J75" s="78" t="s">
        <v>109</v>
      </c>
      <c r="K75" s="7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6" t="s">
        <v>110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>
        <v>40748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1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111</v>
      </c>
      <c r="B7" s="13">
        <v>1</v>
      </c>
      <c r="C7" s="14" t="str">
        <f>В!F20</f>
        <v>Барышев Сергей</v>
      </c>
      <c r="D7" s="11"/>
      <c r="E7" s="11"/>
      <c r="F7" s="11"/>
      <c r="G7" s="11"/>
      <c r="H7" s="11"/>
      <c r="I7" s="11"/>
    </row>
    <row r="8" spans="1:9" ht="18">
      <c r="A8" s="12" t="s">
        <v>112</v>
      </c>
      <c r="B8" s="13">
        <v>2</v>
      </c>
      <c r="C8" s="14" t="str">
        <f>В!F31</f>
        <v>Полушин Сергей</v>
      </c>
      <c r="D8" s="11"/>
      <c r="E8" s="11"/>
      <c r="F8" s="11"/>
      <c r="G8" s="11"/>
      <c r="H8" s="11"/>
      <c r="I8" s="11"/>
    </row>
    <row r="9" spans="1:9" ht="18">
      <c r="A9" s="12" t="s">
        <v>113</v>
      </c>
      <c r="B9" s="13">
        <v>3</v>
      </c>
      <c r="C9" s="14" t="str">
        <f>В!G43</f>
        <v>Афанасьев Леонид</v>
      </c>
      <c r="D9" s="11"/>
      <c r="E9" s="11"/>
      <c r="F9" s="11"/>
      <c r="G9" s="11"/>
      <c r="H9" s="11"/>
      <c r="I9" s="11"/>
    </row>
    <row r="10" spans="1:9" ht="18">
      <c r="A10" s="12" t="s">
        <v>114</v>
      </c>
      <c r="B10" s="13">
        <v>4</v>
      </c>
      <c r="C10" s="14" t="str">
        <f>В!G51</f>
        <v>Стародубцев Олег</v>
      </c>
      <c r="D10" s="11"/>
      <c r="E10" s="11"/>
      <c r="F10" s="11"/>
      <c r="G10" s="11"/>
      <c r="H10" s="11"/>
      <c r="I10" s="11"/>
    </row>
    <row r="11" spans="1:9" ht="18">
      <c r="A11" s="12" t="s">
        <v>115</v>
      </c>
      <c r="B11" s="13">
        <v>5</v>
      </c>
      <c r="C11" s="14" t="str">
        <f>В!C55</f>
        <v>Семенов Юрий</v>
      </c>
      <c r="D11" s="11"/>
      <c r="E11" s="11"/>
      <c r="F11" s="11"/>
      <c r="G11" s="11"/>
      <c r="H11" s="11"/>
      <c r="I11" s="11"/>
    </row>
    <row r="12" spans="1:9" ht="18">
      <c r="A12" s="12" t="s">
        <v>116</v>
      </c>
      <c r="B12" s="13">
        <v>6</v>
      </c>
      <c r="C12" s="14" t="str">
        <f>В!C57</f>
        <v>Хубатулин Ринат</v>
      </c>
      <c r="D12" s="11"/>
      <c r="E12" s="11"/>
      <c r="F12" s="11"/>
      <c r="G12" s="11"/>
      <c r="H12" s="11"/>
      <c r="I12" s="11"/>
    </row>
    <row r="13" spans="1:9" ht="18">
      <c r="A13" s="12" t="s">
        <v>117</v>
      </c>
      <c r="B13" s="13">
        <v>7</v>
      </c>
      <c r="C13" s="14" t="str">
        <f>В!C60</f>
        <v>Тагиров Сайфулла</v>
      </c>
      <c r="D13" s="11"/>
      <c r="E13" s="11"/>
      <c r="F13" s="11"/>
      <c r="G13" s="11"/>
      <c r="H13" s="11"/>
      <c r="I13" s="11"/>
    </row>
    <row r="14" spans="1:9" ht="18">
      <c r="A14" s="12" t="s">
        <v>118</v>
      </c>
      <c r="B14" s="13">
        <v>8</v>
      </c>
      <c r="C14" s="14" t="str">
        <f>В!C62</f>
        <v>Тодрамович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119</v>
      </c>
      <c r="B15" s="13">
        <v>9</v>
      </c>
      <c r="C15" s="14" t="str">
        <f>В!G57</f>
        <v>Муллаяров Рафхат</v>
      </c>
      <c r="D15" s="11"/>
      <c r="E15" s="11"/>
      <c r="F15" s="11"/>
      <c r="G15" s="11"/>
      <c r="H15" s="11"/>
      <c r="I15" s="11"/>
    </row>
    <row r="16" spans="1:9" ht="18">
      <c r="A16" s="12" t="s">
        <v>120</v>
      </c>
      <c r="B16" s="13">
        <v>10</v>
      </c>
      <c r="C16" s="14" t="str">
        <f>В!G60</f>
        <v>Уткулов Ринат</v>
      </c>
      <c r="D16" s="11"/>
      <c r="E16" s="11"/>
      <c r="F16" s="11"/>
      <c r="G16" s="11"/>
      <c r="H16" s="11"/>
      <c r="I16" s="11"/>
    </row>
    <row r="17" spans="1:9" ht="18">
      <c r="A17" s="12" t="s">
        <v>121</v>
      </c>
      <c r="B17" s="13">
        <v>11</v>
      </c>
      <c r="C17" s="14" t="str">
        <f>В!G64</f>
        <v>Шапошников Александр</v>
      </c>
      <c r="D17" s="11"/>
      <c r="E17" s="11"/>
      <c r="F17" s="11"/>
      <c r="G17" s="11"/>
      <c r="H17" s="11"/>
      <c r="I17" s="11"/>
    </row>
    <row r="18" spans="1:9" ht="18">
      <c r="A18" s="12" t="s">
        <v>122</v>
      </c>
      <c r="B18" s="13">
        <v>12</v>
      </c>
      <c r="C18" s="14" t="str">
        <f>В!G66</f>
        <v>Могилевская Инесса</v>
      </c>
      <c r="D18" s="11"/>
      <c r="E18" s="11"/>
      <c r="F18" s="11"/>
      <c r="G18" s="11"/>
      <c r="H18" s="11"/>
      <c r="I18" s="11"/>
    </row>
    <row r="19" spans="1:9" ht="18">
      <c r="A19" s="12" t="s">
        <v>123</v>
      </c>
      <c r="B19" s="13">
        <v>13</v>
      </c>
      <c r="C19" s="14" t="str">
        <f>В!D67</f>
        <v>Куряева Валентина</v>
      </c>
      <c r="D19" s="11"/>
      <c r="E19" s="11"/>
      <c r="F19" s="11"/>
      <c r="G19" s="11"/>
      <c r="H19" s="11"/>
      <c r="I19" s="11"/>
    </row>
    <row r="20" spans="1:9" ht="18">
      <c r="A20" s="12" t="s">
        <v>124</v>
      </c>
      <c r="B20" s="13">
        <v>14</v>
      </c>
      <c r="C20" s="14" t="str">
        <f>В!D70</f>
        <v>Романченко Геннадий</v>
      </c>
      <c r="D20" s="11"/>
      <c r="E20" s="11"/>
      <c r="F20" s="11"/>
      <c r="G20" s="11"/>
      <c r="H20" s="11"/>
      <c r="I20" s="11"/>
    </row>
    <row r="21" spans="1:9" ht="18">
      <c r="A21" s="12" t="s">
        <v>70</v>
      </c>
      <c r="B21" s="13">
        <v>15</v>
      </c>
      <c r="C21" s="14">
        <f>В!G69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70</v>
      </c>
      <c r="B22" s="13">
        <v>16</v>
      </c>
      <c r="C22" s="14">
        <f>В!G71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79" t="str">
        <f>СпВ!A1</f>
        <v>Кубок Башкортостана 2011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tr">
        <f>СпВ!A2</f>
        <v>Полуфинал ветеранов Турнира Такси 82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>
        <f>СпВ!A3</f>
        <v>40748</v>
      </c>
      <c r="B3" s="80"/>
      <c r="C3" s="80"/>
      <c r="D3" s="80"/>
      <c r="E3" s="80"/>
      <c r="F3" s="80"/>
      <c r="G3" s="80"/>
      <c r="H3" s="80"/>
      <c r="I3" s="80"/>
      <c r="J3" s="80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СпВ!A7</f>
        <v>Семенов Юрий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111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СпВ!A22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118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СпВ!A15</f>
        <v>Шапошников Александр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118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СпВ!A14</f>
        <v>Полушин Сергей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118</v>
      </c>
      <c r="F12" s="16"/>
      <c r="G12" s="25"/>
      <c r="H12" s="16"/>
      <c r="I12" s="16"/>
    </row>
    <row r="13" spans="1:9" ht="12.75">
      <c r="A13" s="17">
        <v>5</v>
      </c>
      <c r="B13" s="18" t="str">
        <f>СпВ!A11</f>
        <v>Уткулов Ринат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122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СпВ!A18</f>
        <v>Тагиров Сайфулла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114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СпВ!A19</f>
        <v>Романченко Геннадий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114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СпВ!A10</f>
        <v>Стародубцев Олег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116</v>
      </c>
      <c r="G20" s="20"/>
      <c r="H20" s="20"/>
      <c r="I20" s="20"/>
    </row>
    <row r="21" spans="1:9" ht="12.75">
      <c r="A21" s="17">
        <v>3</v>
      </c>
      <c r="B21" s="18" t="str">
        <f>СпВ!A9</f>
        <v>Хубатулин Ринат</v>
      </c>
      <c r="C21" s="16"/>
      <c r="D21" s="16"/>
      <c r="E21" s="23"/>
      <c r="F21" s="28"/>
      <c r="G21" s="16"/>
      <c r="H21" s="78" t="s">
        <v>30</v>
      </c>
      <c r="I21" s="78"/>
    </row>
    <row r="22" spans="1:9" ht="12.75">
      <c r="A22" s="16"/>
      <c r="B22" s="19">
        <v>5</v>
      </c>
      <c r="C22" s="20" t="s">
        <v>113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СпВ!A20</f>
        <v>Куряева Валентина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116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СпВ!A17</f>
        <v>Муллаяров Рафхат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116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СпВ!A12</f>
        <v>Барышев Сергей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116</v>
      </c>
      <c r="F28" s="28"/>
      <c r="G28" s="16"/>
      <c r="H28" s="16"/>
      <c r="I28" s="16"/>
    </row>
    <row r="29" spans="1:9" ht="12.75">
      <c r="A29" s="17">
        <v>7</v>
      </c>
      <c r="B29" s="18" t="str">
        <f>СпВ!A13</f>
        <v>Афанасьев Леонид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117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СпВ!A16</f>
        <v>Могилевская Инесса</v>
      </c>
      <c r="C31" s="23"/>
      <c r="D31" s="23"/>
      <c r="E31" s="17">
        <v>-15</v>
      </c>
      <c r="F31" s="18" t="str">
        <f>IF(F20=E12,E28,IF(F20=E28,E12,0))</f>
        <v>Полушин Сергей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117</v>
      </c>
      <c r="E32" s="16"/>
      <c r="F32" s="28"/>
      <c r="G32" s="16"/>
      <c r="H32" s="78" t="s">
        <v>31</v>
      </c>
      <c r="I32" s="78"/>
    </row>
    <row r="33" spans="1:9" ht="12.75">
      <c r="A33" s="17">
        <v>15</v>
      </c>
      <c r="B33" s="18" t="str">
        <f>СпВ!A21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112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СпВ!A8</f>
        <v>Тодрамович Александр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Стародубцев Олег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119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Шапошников Александр</v>
      </c>
      <c r="C39" s="19">
        <v>20</v>
      </c>
      <c r="D39" s="29" t="s">
        <v>112</v>
      </c>
      <c r="E39" s="19">
        <v>26</v>
      </c>
      <c r="F39" s="29" t="s">
        <v>114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Тодрамович Александр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Уткулов Ринат</v>
      </c>
      <c r="C41" s="16"/>
      <c r="D41" s="19">
        <v>24</v>
      </c>
      <c r="E41" s="30" t="s">
        <v>113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115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Романченко Геннадий</v>
      </c>
      <c r="C43" s="19">
        <v>21</v>
      </c>
      <c r="D43" s="30" t="s">
        <v>113</v>
      </c>
      <c r="E43" s="28"/>
      <c r="F43" s="19">
        <v>28</v>
      </c>
      <c r="G43" s="29" t="s">
        <v>117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Хубатулин Ринат</v>
      </c>
      <c r="D44" s="16"/>
      <c r="E44" s="28"/>
      <c r="F44" s="23"/>
      <c r="G44" s="16"/>
      <c r="H44" s="78" t="s">
        <v>32</v>
      </c>
      <c r="I44" s="78"/>
    </row>
    <row r="45" spans="1:9" ht="12.75">
      <c r="A45" s="17">
        <v>-5</v>
      </c>
      <c r="B45" s="18" t="str">
        <f>IF(C22=B21,B23,IF(C22=B23,B21,0))</f>
        <v>Куряева Валентина</v>
      </c>
      <c r="C45" s="16"/>
      <c r="D45" s="17">
        <v>-14</v>
      </c>
      <c r="E45" s="18" t="str">
        <f>IF(E28=D24,D32,IF(E28=D32,D24,0))</f>
        <v>Афанасьев Леонид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121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Муллаяров Рафхат</v>
      </c>
      <c r="C47" s="19">
        <v>22</v>
      </c>
      <c r="D47" s="29" t="s">
        <v>122</v>
      </c>
      <c r="E47" s="19">
        <v>27</v>
      </c>
      <c r="F47" s="30" t="s">
        <v>117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Тагиров Сайфулла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Могилевская Инесса</v>
      </c>
      <c r="C49" s="16"/>
      <c r="D49" s="19">
        <v>25</v>
      </c>
      <c r="E49" s="30" t="s">
        <v>111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120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111</v>
      </c>
      <c r="E51" s="28"/>
      <c r="F51" s="17">
        <v>-28</v>
      </c>
      <c r="G51" s="18" t="str">
        <f>IF(G43=F39,F47,IF(G43=F47,F39,0))</f>
        <v>Стародубцев Олег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Семенов Юрий</v>
      </c>
      <c r="D52" s="16"/>
      <c r="E52" s="28"/>
      <c r="F52" s="16"/>
      <c r="G52" s="32"/>
      <c r="H52" s="78" t="s">
        <v>33</v>
      </c>
      <c r="I52" s="7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Хубатулин Ринат</v>
      </c>
      <c r="C54" s="16"/>
      <c r="D54" s="17">
        <v>-20</v>
      </c>
      <c r="E54" s="18" t="str">
        <f>IF(D39=C38,C40,IF(D39=C40,C38,0))</f>
        <v>Шапошников Александр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111</v>
      </c>
      <c r="D55" s="16"/>
      <c r="E55" s="19">
        <v>31</v>
      </c>
      <c r="F55" s="20" t="s">
        <v>115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Семенов Юрий</v>
      </c>
      <c r="C56" s="33" t="s">
        <v>34</v>
      </c>
      <c r="D56" s="17">
        <v>-21</v>
      </c>
      <c r="E56" s="22" t="str">
        <f>IF(D43=C42,C44,IF(D43=C44,C42,0))</f>
        <v>Уткулов Ринат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Хубатулин Ринат</v>
      </c>
      <c r="D57" s="16"/>
      <c r="E57" s="16"/>
      <c r="F57" s="19">
        <v>33</v>
      </c>
      <c r="G57" s="20" t="s">
        <v>121</v>
      </c>
      <c r="H57" s="26"/>
      <c r="I57" s="26"/>
    </row>
    <row r="58" spans="1:9" ht="12.75">
      <c r="A58" s="16"/>
      <c r="B58" s="16"/>
      <c r="C58" s="33" t="s">
        <v>35</v>
      </c>
      <c r="D58" s="17">
        <v>-22</v>
      </c>
      <c r="E58" s="18" t="str">
        <f>IF(D47=C46,C48,IF(D47=C48,C46,0))</f>
        <v>Муллаяров Рафхат</v>
      </c>
      <c r="F58" s="23"/>
      <c r="G58" s="16"/>
      <c r="H58" s="78" t="s">
        <v>36</v>
      </c>
      <c r="I58" s="78"/>
    </row>
    <row r="59" spans="1:9" ht="12.75">
      <c r="A59" s="17">
        <v>-24</v>
      </c>
      <c r="B59" s="18" t="str">
        <f>IF(E41=D39,D43,IF(E41=D43,D39,0))</f>
        <v>Тодрамович Александр</v>
      </c>
      <c r="C59" s="16"/>
      <c r="D59" s="16"/>
      <c r="E59" s="19">
        <v>32</v>
      </c>
      <c r="F59" s="24" t="s">
        <v>121</v>
      </c>
      <c r="G59" s="34"/>
      <c r="H59" s="16"/>
      <c r="I59" s="16"/>
    </row>
    <row r="60" spans="1:9" ht="12.75">
      <c r="A60" s="16"/>
      <c r="B60" s="19">
        <v>30</v>
      </c>
      <c r="C60" s="20" t="s">
        <v>122</v>
      </c>
      <c r="D60" s="17">
        <v>-23</v>
      </c>
      <c r="E60" s="22" t="str">
        <f>IF(D51=C50,C52,IF(D51=C52,C50,0))</f>
        <v>Могилевская Инесса</v>
      </c>
      <c r="F60" s="17">
        <v>-33</v>
      </c>
      <c r="G60" s="18" t="str">
        <f>IF(G57=F55,F59,IF(G57=F59,F55,0))</f>
        <v>Уткулов Ринат</v>
      </c>
      <c r="H60" s="26"/>
      <c r="I60" s="26"/>
    </row>
    <row r="61" spans="1:9" ht="12.75">
      <c r="A61" s="17">
        <v>-25</v>
      </c>
      <c r="B61" s="22" t="str">
        <f>IF(E49=D47,D51,IF(E49=D51,D47,0))</f>
        <v>Тагиров Сайфулла</v>
      </c>
      <c r="C61" s="33" t="s">
        <v>37</v>
      </c>
      <c r="D61" s="16"/>
      <c r="E61" s="16"/>
      <c r="F61" s="16"/>
      <c r="G61" s="16"/>
      <c r="H61" s="78" t="s">
        <v>38</v>
      </c>
      <c r="I61" s="78"/>
    </row>
    <row r="62" spans="1:9" ht="12.75">
      <c r="A62" s="16"/>
      <c r="B62" s="17">
        <v>-30</v>
      </c>
      <c r="C62" s="18" t="str">
        <f>IF(C60=B59,B61,IF(C60=B61,B59,0))</f>
        <v>Тодрамович Александр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39</v>
      </c>
      <c r="D63" s="16"/>
      <c r="E63" s="17">
        <v>-31</v>
      </c>
      <c r="F63" s="18" t="str">
        <f>IF(F55=E54,E56,IF(F55=E56,E54,0))</f>
        <v>Шапошников Александр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119</v>
      </c>
      <c r="H64" s="26"/>
      <c r="I64" s="26"/>
    </row>
    <row r="65" spans="1:9" ht="12.75">
      <c r="A65" s="16"/>
      <c r="B65" s="19">
        <v>35</v>
      </c>
      <c r="C65" s="20" t="s">
        <v>123</v>
      </c>
      <c r="D65" s="16"/>
      <c r="E65" s="17">
        <v>-32</v>
      </c>
      <c r="F65" s="22" t="str">
        <f>IF(F59=E58,E60,IF(F59=E60,E58,0))</f>
        <v>Могилевская Инесса</v>
      </c>
      <c r="G65" s="16"/>
      <c r="H65" s="78" t="s">
        <v>40</v>
      </c>
      <c r="I65" s="78"/>
    </row>
    <row r="66" spans="1:9" ht="12.75">
      <c r="A66" s="17">
        <v>-17</v>
      </c>
      <c r="B66" s="22" t="str">
        <f>IF(C42=B41,B43,IF(C42=B43,B41,0))</f>
        <v>Романченко Геннадий</v>
      </c>
      <c r="C66" s="23"/>
      <c r="D66" s="28"/>
      <c r="E66" s="16"/>
      <c r="F66" s="17">
        <v>-34</v>
      </c>
      <c r="G66" s="18" t="str">
        <f>IF(G64=F63,F65,IF(G64=F65,F63,0))</f>
        <v>Могилевская Инесса</v>
      </c>
      <c r="H66" s="26"/>
      <c r="I66" s="26"/>
    </row>
    <row r="67" spans="1:9" ht="12.75">
      <c r="A67" s="16"/>
      <c r="B67" s="16"/>
      <c r="C67" s="19">
        <v>37</v>
      </c>
      <c r="D67" s="20" t="s">
        <v>124</v>
      </c>
      <c r="E67" s="16"/>
      <c r="F67" s="16"/>
      <c r="G67" s="16"/>
      <c r="H67" s="78" t="s">
        <v>41</v>
      </c>
      <c r="I67" s="78"/>
    </row>
    <row r="68" spans="1:9" ht="12.75">
      <c r="A68" s="17">
        <v>-18</v>
      </c>
      <c r="B68" s="18" t="str">
        <f>IF(C46=B45,B47,IF(C46=B47,B45,0))</f>
        <v>Куряева Валентина</v>
      </c>
      <c r="C68" s="23"/>
      <c r="D68" s="35" t="s">
        <v>42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 t="s">
        <v>124</v>
      </c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 t="str">
        <f>IF(D67=C65,C69,IF(D67=C69,C65,0))</f>
        <v>Романченко Геннадий</v>
      </c>
      <c r="E70" s="17">
        <v>-36</v>
      </c>
      <c r="F70" s="22" t="str">
        <f>IF(C69=B68,B70,IF(C69=B70,B68,0))</f>
        <v>_</v>
      </c>
      <c r="G70" s="16"/>
      <c r="H70" s="78" t="s">
        <v>43</v>
      </c>
      <c r="I70" s="78"/>
    </row>
    <row r="71" spans="1:9" ht="12.75">
      <c r="A71" s="16"/>
      <c r="B71" s="16"/>
      <c r="C71" s="16"/>
      <c r="D71" s="33" t="s">
        <v>44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78" t="s">
        <v>45</v>
      </c>
      <c r="I72" s="7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ht="15.75">
      <c r="A2" s="122" t="s">
        <v>125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>
        <v>40748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121"/>
      <c r="B4" s="121"/>
      <c r="C4" s="121"/>
      <c r="D4" s="121"/>
      <c r="E4" s="121"/>
      <c r="F4" s="121"/>
      <c r="G4" s="121"/>
      <c r="H4" s="121"/>
      <c r="I4" s="121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1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126</v>
      </c>
      <c r="B7" s="13">
        <v>1</v>
      </c>
      <c r="C7" s="14" t="str">
        <f>Кстр1!G36</f>
        <v>Ратникова Наталья</v>
      </c>
      <c r="D7" s="11"/>
      <c r="E7" s="11"/>
      <c r="F7" s="11"/>
      <c r="G7" s="11"/>
      <c r="H7" s="11"/>
      <c r="I7" s="11"/>
    </row>
    <row r="8" spans="1:9" ht="18">
      <c r="A8" s="12" t="s">
        <v>127</v>
      </c>
      <c r="B8" s="13">
        <v>2</v>
      </c>
      <c r="C8" s="14" t="str">
        <f>Кстр1!G56</f>
        <v>Шарипов Давид</v>
      </c>
      <c r="D8" s="11"/>
      <c r="E8" s="11"/>
      <c r="F8" s="11"/>
      <c r="G8" s="11"/>
      <c r="H8" s="11"/>
      <c r="I8" s="11"/>
    </row>
    <row r="9" spans="1:9" ht="18">
      <c r="A9" s="12" t="s">
        <v>128</v>
      </c>
      <c r="B9" s="13">
        <v>3</v>
      </c>
      <c r="C9" s="14" t="str">
        <f>Кстр2!I22</f>
        <v>Горбунов Валентин</v>
      </c>
      <c r="D9" s="11"/>
      <c r="E9" s="11"/>
      <c r="F9" s="11"/>
      <c r="G9" s="11"/>
      <c r="H9" s="11"/>
      <c r="I9" s="11"/>
    </row>
    <row r="10" spans="1:9" ht="18">
      <c r="A10" s="12" t="s">
        <v>129</v>
      </c>
      <c r="B10" s="13">
        <v>4</v>
      </c>
      <c r="C10" s="14" t="str">
        <f>Кстр2!I32</f>
        <v>Афанасьев Леонид</v>
      </c>
      <c r="D10" s="11"/>
      <c r="E10" s="11"/>
      <c r="F10" s="11"/>
      <c r="G10" s="11"/>
      <c r="H10" s="11"/>
      <c r="I10" s="11"/>
    </row>
    <row r="11" spans="1:9" ht="18">
      <c r="A11" s="12" t="s">
        <v>130</v>
      </c>
      <c r="B11" s="13">
        <v>5</v>
      </c>
      <c r="C11" s="14" t="str">
        <f>Кстр1!G63</f>
        <v>Мазурин Александр</v>
      </c>
      <c r="D11" s="11"/>
      <c r="E11" s="11"/>
      <c r="F11" s="11"/>
      <c r="G11" s="11"/>
      <c r="H11" s="11"/>
      <c r="I11" s="11"/>
    </row>
    <row r="12" spans="1:9" ht="18">
      <c r="A12" s="12" t="s">
        <v>131</v>
      </c>
      <c r="B12" s="13">
        <v>6</v>
      </c>
      <c r="C12" s="14" t="str">
        <f>Кстр1!G65</f>
        <v>Лютый Олег</v>
      </c>
      <c r="D12" s="11"/>
      <c r="E12" s="11"/>
      <c r="F12" s="11"/>
      <c r="G12" s="11"/>
      <c r="H12" s="11"/>
      <c r="I12" s="11"/>
    </row>
    <row r="13" spans="1:9" ht="18">
      <c r="A13" s="12" t="s">
        <v>132</v>
      </c>
      <c r="B13" s="13">
        <v>7</v>
      </c>
      <c r="C13" s="14" t="str">
        <f>Кстр1!G68</f>
        <v>Сагитов Александр</v>
      </c>
      <c r="D13" s="11"/>
      <c r="E13" s="11"/>
      <c r="F13" s="11"/>
      <c r="G13" s="11"/>
      <c r="H13" s="11"/>
      <c r="I13" s="11"/>
    </row>
    <row r="14" spans="1:9" ht="18">
      <c r="A14" s="12" t="s">
        <v>133</v>
      </c>
      <c r="B14" s="13">
        <v>8</v>
      </c>
      <c r="C14" s="14" t="str">
        <f>Кстр1!G70</f>
        <v>Плевако Дмитрий</v>
      </c>
      <c r="D14" s="11"/>
      <c r="E14" s="11"/>
      <c r="F14" s="11"/>
      <c r="G14" s="11"/>
      <c r="H14" s="11"/>
      <c r="I14" s="11"/>
    </row>
    <row r="15" spans="1:9" ht="18">
      <c r="A15" s="12" t="s">
        <v>111</v>
      </c>
      <c r="B15" s="13">
        <v>9</v>
      </c>
      <c r="C15" s="14" t="str">
        <f>Кстр1!D72</f>
        <v>Кузнецов Дмитрий</v>
      </c>
      <c r="D15" s="11"/>
      <c r="E15" s="11"/>
      <c r="F15" s="11"/>
      <c r="G15" s="11"/>
      <c r="H15" s="11"/>
      <c r="I15" s="11"/>
    </row>
    <row r="16" spans="1:9" ht="18">
      <c r="A16" s="12" t="s">
        <v>72</v>
      </c>
      <c r="B16" s="13">
        <v>10</v>
      </c>
      <c r="C16" s="14" t="str">
        <f>Кстр1!D75</f>
        <v>Мызников Сергей</v>
      </c>
      <c r="D16" s="11"/>
      <c r="E16" s="11"/>
      <c r="F16" s="11"/>
      <c r="G16" s="11"/>
      <c r="H16" s="11"/>
      <c r="I16" s="11"/>
    </row>
    <row r="17" spans="1:9" ht="18">
      <c r="A17" s="12" t="s">
        <v>74</v>
      </c>
      <c r="B17" s="13">
        <v>11</v>
      </c>
      <c r="C17" s="14" t="str">
        <f>Кстр1!G73</f>
        <v>Семенов Константин</v>
      </c>
      <c r="D17" s="11"/>
      <c r="E17" s="11"/>
      <c r="F17" s="11"/>
      <c r="G17" s="11"/>
      <c r="H17" s="11"/>
      <c r="I17" s="11"/>
    </row>
    <row r="18" spans="1:9" ht="18">
      <c r="A18" s="12" t="s">
        <v>75</v>
      </c>
      <c r="B18" s="13">
        <v>12</v>
      </c>
      <c r="C18" s="14" t="str">
        <f>Кстр1!G75</f>
        <v>Коробко Павел</v>
      </c>
      <c r="D18" s="11"/>
      <c r="E18" s="11"/>
      <c r="F18" s="11"/>
      <c r="G18" s="11"/>
      <c r="H18" s="11"/>
      <c r="I18" s="11"/>
    </row>
    <row r="19" spans="1:9" ht="18">
      <c r="A19" s="12" t="s">
        <v>117</v>
      </c>
      <c r="B19" s="13">
        <v>13</v>
      </c>
      <c r="C19" s="14" t="str">
        <f>Кстр2!I40</f>
        <v>Файзуллин Тимур</v>
      </c>
      <c r="D19" s="11"/>
      <c r="E19" s="11"/>
      <c r="F19" s="11"/>
      <c r="G19" s="11"/>
      <c r="H19" s="11"/>
      <c r="I19" s="11"/>
    </row>
    <row r="20" spans="1:9" ht="18">
      <c r="A20" s="12" t="s">
        <v>84</v>
      </c>
      <c r="B20" s="13">
        <v>14</v>
      </c>
      <c r="C20" s="14" t="str">
        <f>Кстр2!I44</f>
        <v>Семенов Юрий</v>
      </c>
      <c r="D20" s="11"/>
      <c r="E20" s="11"/>
      <c r="F20" s="11"/>
      <c r="G20" s="11"/>
      <c r="H20" s="11"/>
      <c r="I20" s="11"/>
    </row>
    <row r="21" spans="1:9" ht="18">
      <c r="A21" s="12" t="s">
        <v>134</v>
      </c>
      <c r="B21" s="13">
        <v>15</v>
      </c>
      <c r="C21" s="14" t="str">
        <f>Кстр2!I46</f>
        <v>Андрющенко Матвей</v>
      </c>
      <c r="D21" s="11"/>
      <c r="E21" s="11"/>
      <c r="F21" s="11"/>
      <c r="G21" s="11"/>
      <c r="H21" s="11"/>
      <c r="I21" s="11"/>
    </row>
    <row r="22" spans="1:9" ht="18">
      <c r="A22" s="12" t="s">
        <v>82</v>
      </c>
      <c r="B22" s="13">
        <v>16</v>
      </c>
      <c r="C22" s="14" t="str">
        <f>Кстр2!I48</f>
        <v>Прокофьев Михаил</v>
      </c>
      <c r="D22" s="11"/>
      <c r="E22" s="11"/>
      <c r="F22" s="11"/>
      <c r="G22" s="11"/>
      <c r="H22" s="11"/>
      <c r="I22" s="11"/>
    </row>
    <row r="23" spans="1:9" ht="18">
      <c r="A23" s="12" t="s">
        <v>121</v>
      </c>
      <c r="B23" s="13">
        <v>17</v>
      </c>
      <c r="C23" s="14" t="str">
        <f>Кстр2!E44</f>
        <v>Волков Виктор</v>
      </c>
      <c r="D23" s="11"/>
      <c r="E23" s="11"/>
      <c r="F23" s="11"/>
      <c r="G23" s="11"/>
      <c r="H23" s="11"/>
      <c r="I23" s="11"/>
    </row>
    <row r="24" spans="1:9" ht="18">
      <c r="A24" s="12" t="s">
        <v>135</v>
      </c>
      <c r="B24" s="13">
        <v>18</v>
      </c>
      <c r="C24" s="14" t="str">
        <f>Кстр2!E50</f>
        <v>Муллаяров Рафхат</v>
      </c>
      <c r="D24" s="11"/>
      <c r="E24" s="11"/>
      <c r="F24" s="11"/>
      <c r="G24" s="11"/>
      <c r="H24" s="11"/>
      <c r="I24" s="11"/>
    </row>
    <row r="25" spans="1:9" ht="18">
      <c r="A25" s="12" t="s">
        <v>91</v>
      </c>
      <c r="B25" s="13">
        <v>19</v>
      </c>
      <c r="C25" s="14" t="str">
        <f>Кстр2!E53</f>
        <v>Новиков Иван</v>
      </c>
      <c r="D25" s="11"/>
      <c r="E25" s="11"/>
      <c r="F25" s="11"/>
      <c r="G25" s="11"/>
      <c r="H25" s="11"/>
      <c r="I25" s="11"/>
    </row>
    <row r="26" spans="1:9" ht="18">
      <c r="A26" s="12" t="s">
        <v>70</v>
      </c>
      <c r="B26" s="13">
        <v>20</v>
      </c>
      <c r="C26" s="14">
        <f>Кстр2!E55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70</v>
      </c>
      <c r="B27" s="13">
        <v>21</v>
      </c>
      <c r="C27" s="14">
        <f>Кстр2!I53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70</v>
      </c>
      <c r="B28" s="13">
        <v>22</v>
      </c>
      <c r="C28" s="14">
        <f>Кстр2!I57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70</v>
      </c>
      <c r="B29" s="13">
        <v>23</v>
      </c>
      <c r="C29" s="14">
        <f>Кстр2!I59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70</v>
      </c>
      <c r="B30" s="13">
        <v>24</v>
      </c>
      <c r="C30" s="14">
        <f>Кстр2!I61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70</v>
      </c>
      <c r="B31" s="13">
        <v>25</v>
      </c>
      <c r="C31" s="14">
        <f>Кстр2!E63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70</v>
      </c>
      <c r="B32" s="13">
        <v>26</v>
      </c>
      <c r="C32" s="14">
        <f>Кстр2!E69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70</v>
      </c>
      <c r="B33" s="13">
        <v>27</v>
      </c>
      <c r="C33" s="14">
        <f>Кстр2!E72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70</v>
      </c>
      <c r="B34" s="13">
        <v>28</v>
      </c>
      <c r="C34" s="14">
        <f>Кстр2!E74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70</v>
      </c>
      <c r="B35" s="13">
        <v>29</v>
      </c>
      <c r="C35" s="14">
        <f>Кстр2!I66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70</v>
      </c>
      <c r="B36" s="13">
        <v>30</v>
      </c>
      <c r="C36" s="14">
        <f>Кстр2!I70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70</v>
      </c>
      <c r="B37" s="13">
        <v>31</v>
      </c>
      <c r="C37" s="14">
        <f>Кстр2!I72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70</v>
      </c>
      <c r="B38" s="13">
        <v>32</v>
      </c>
      <c r="C38" s="14" t="str">
        <f>Кстр2!I74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124" t="str">
        <f>СпК!A1</f>
        <v>Кубок Башкортостана 2011</v>
      </c>
      <c r="B1" s="124"/>
      <c r="C1" s="124"/>
      <c r="D1" s="124"/>
      <c r="E1" s="124"/>
      <c r="F1" s="124"/>
      <c r="G1" s="124"/>
    </row>
    <row r="2" spans="1:7" ht="15.75">
      <c r="A2" s="124" t="str">
        <f>СпК!A2</f>
        <v>Полуфинал Турнира Такси 82</v>
      </c>
      <c r="B2" s="124"/>
      <c r="C2" s="124"/>
      <c r="D2" s="124"/>
      <c r="E2" s="124"/>
      <c r="F2" s="124"/>
      <c r="G2" s="124"/>
    </row>
    <row r="3" spans="1:7" ht="15.75">
      <c r="A3" s="123">
        <f>СпК!A3</f>
        <v>40748</v>
      </c>
      <c r="B3" s="123"/>
      <c r="C3" s="123"/>
      <c r="D3" s="123"/>
      <c r="E3" s="123"/>
      <c r="F3" s="123"/>
      <c r="G3" s="12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СпК!A7</f>
        <v>Шарипов Давид</v>
      </c>
      <c r="C5" s="16"/>
      <c r="D5" s="16"/>
      <c r="E5" s="16"/>
      <c r="F5" s="16"/>
      <c r="G5" s="16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0.5" customHeight="1">
      <c r="A6" s="16"/>
      <c r="B6" s="19">
        <v>1</v>
      </c>
      <c r="C6" s="20" t="s">
        <v>126</v>
      </c>
      <c r="D6" s="16"/>
      <c r="E6" s="21"/>
      <c r="F6" s="16"/>
      <c r="G6" s="16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0.5" customHeight="1">
      <c r="A7" s="17">
        <v>32</v>
      </c>
      <c r="B7" s="22" t="str">
        <f>СпК!A38</f>
        <v>_</v>
      </c>
      <c r="C7" s="23"/>
      <c r="D7" s="16"/>
      <c r="E7" s="16"/>
      <c r="F7" s="16"/>
      <c r="G7" s="16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0.5" customHeight="1">
      <c r="A8" s="16"/>
      <c r="B8" s="16"/>
      <c r="C8" s="19">
        <v>17</v>
      </c>
      <c r="D8" s="20" t="s">
        <v>126</v>
      </c>
      <c r="E8" s="16"/>
      <c r="F8" s="16"/>
      <c r="G8" s="16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10.5" customHeight="1">
      <c r="A9" s="17">
        <v>17</v>
      </c>
      <c r="B9" s="18" t="str">
        <f>СпК!A23</f>
        <v>Муллаяров Рафхат</v>
      </c>
      <c r="C9" s="23"/>
      <c r="D9" s="23"/>
      <c r="E9" s="16"/>
      <c r="F9" s="16"/>
      <c r="G9" s="16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10.5" customHeight="1">
      <c r="A10" s="16"/>
      <c r="B10" s="19">
        <v>2</v>
      </c>
      <c r="C10" s="24" t="s">
        <v>82</v>
      </c>
      <c r="D10" s="23"/>
      <c r="E10" s="16"/>
      <c r="F10" s="16"/>
      <c r="G10" s="16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10.5" customHeight="1">
      <c r="A11" s="17">
        <v>16</v>
      </c>
      <c r="B11" s="22" t="str">
        <f>СпК!A22</f>
        <v>Плевако Дмитрий</v>
      </c>
      <c r="C11" s="16"/>
      <c r="D11" s="23"/>
      <c r="E11" s="16"/>
      <c r="F11" s="16"/>
      <c r="G11" s="16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10.5" customHeight="1">
      <c r="A12" s="16"/>
      <c r="B12" s="16"/>
      <c r="C12" s="16"/>
      <c r="D12" s="19">
        <v>25</v>
      </c>
      <c r="E12" s="20" t="s">
        <v>126</v>
      </c>
      <c r="F12" s="16"/>
      <c r="G12" s="25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2" customHeight="1">
      <c r="A13" s="17">
        <v>9</v>
      </c>
      <c r="B13" s="18" t="str">
        <f>СпК!A15</f>
        <v>Семенов Юрий</v>
      </c>
      <c r="C13" s="16"/>
      <c r="D13" s="23"/>
      <c r="E13" s="23"/>
      <c r="F13" s="16"/>
      <c r="G13" s="25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12" customHeight="1">
      <c r="A14" s="16"/>
      <c r="B14" s="19">
        <v>3</v>
      </c>
      <c r="C14" s="20" t="s">
        <v>111</v>
      </c>
      <c r="D14" s="23"/>
      <c r="E14" s="23"/>
      <c r="F14" s="16"/>
      <c r="G14" s="2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12" customHeight="1">
      <c r="A15" s="17">
        <v>24</v>
      </c>
      <c r="B15" s="22" t="str">
        <f>СпК!A30</f>
        <v>_</v>
      </c>
      <c r="C15" s="23"/>
      <c r="D15" s="23"/>
      <c r="E15" s="23"/>
      <c r="F15" s="16"/>
      <c r="G15" s="2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12" customHeight="1">
      <c r="A16" s="16"/>
      <c r="B16" s="16"/>
      <c r="C16" s="19">
        <v>18</v>
      </c>
      <c r="D16" s="24" t="s">
        <v>133</v>
      </c>
      <c r="E16" s="23"/>
      <c r="F16" s="16"/>
      <c r="G16" s="2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2" customHeight="1">
      <c r="A17" s="17">
        <v>25</v>
      </c>
      <c r="B17" s="18" t="str">
        <f>СпК!A31</f>
        <v>_</v>
      </c>
      <c r="C17" s="23"/>
      <c r="D17" s="16"/>
      <c r="E17" s="23"/>
      <c r="F17" s="16"/>
      <c r="G17" s="25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2" customHeight="1">
      <c r="A18" s="16"/>
      <c r="B18" s="19">
        <v>4</v>
      </c>
      <c r="C18" s="24" t="s">
        <v>133</v>
      </c>
      <c r="D18" s="16"/>
      <c r="E18" s="23"/>
      <c r="F18" s="16"/>
      <c r="G18" s="16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2" customHeight="1">
      <c r="A19" s="17">
        <v>8</v>
      </c>
      <c r="B19" s="22" t="str">
        <f>СпК!A14</f>
        <v>Сагитов Александр</v>
      </c>
      <c r="C19" s="16"/>
      <c r="D19" s="16"/>
      <c r="E19" s="23"/>
      <c r="F19" s="16"/>
      <c r="G19" s="16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2" customHeight="1">
      <c r="A20" s="16"/>
      <c r="B20" s="16"/>
      <c r="C20" s="16"/>
      <c r="D20" s="16"/>
      <c r="E20" s="19">
        <v>29</v>
      </c>
      <c r="F20" s="20" t="s">
        <v>126</v>
      </c>
      <c r="G20" s="16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2" customHeight="1">
      <c r="A21" s="17">
        <v>5</v>
      </c>
      <c r="B21" s="18" t="str">
        <f>СпК!A11</f>
        <v>Мазурин Александр</v>
      </c>
      <c r="C21" s="16"/>
      <c r="D21" s="16"/>
      <c r="E21" s="23"/>
      <c r="F21" s="23"/>
      <c r="G21" s="16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2" customHeight="1">
      <c r="A22" s="16"/>
      <c r="B22" s="19">
        <v>5</v>
      </c>
      <c r="C22" s="20" t="s">
        <v>130</v>
      </c>
      <c r="D22" s="16"/>
      <c r="E22" s="23"/>
      <c r="F22" s="23"/>
      <c r="G22" s="16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2" customHeight="1">
      <c r="A23" s="17">
        <v>28</v>
      </c>
      <c r="B23" s="22" t="str">
        <f>СпК!A34</f>
        <v>_</v>
      </c>
      <c r="C23" s="23"/>
      <c r="D23" s="16"/>
      <c r="E23" s="23"/>
      <c r="F23" s="23"/>
      <c r="G23" s="16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2" customHeight="1">
      <c r="A24" s="16"/>
      <c r="B24" s="16"/>
      <c r="C24" s="19">
        <v>19</v>
      </c>
      <c r="D24" s="20" t="s">
        <v>130</v>
      </c>
      <c r="E24" s="23"/>
      <c r="F24" s="23"/>
      <c r="G24" s="16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2" customHeight="1">
      <c r="A25" s="17">
        <v>21</v>
      </c>
      <c r="B25" s="18" t="str">
        <f>СпК!A27</f>
        <v>_</v>
      </c>
      <c r="C25" s="23"/>
      <c r="D25" s="23"/>
      <c r="E25" s="23"/>
      <c r="F25" s="23"/>
      <c r="G25" s="16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2" customHeight="1">
      <c r="A26" s="16"/>
      <c r="B26" s="19">
        <v>6</v>
      </c>
      <c r="C26" s="24" t="s">
        <v>75</v>
      </c>
      <c r="D26" s="23"/>
      <c r="E26" s="23"/>
      <c r="F26" s="23"/>
      <c r="G26" s="16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2" customHeight="1">
      <c r="A27" s="17">
        <v>12</v>
      </c>
      <c r="B27" s="22" t="str">
        <f>СпК!A18</f>
        <v>Прокофьев Михаил</v>
      </c>
      <c r="C27" s="16"/>
      <c r="D27" s="23"/>
      <c r="E27" s="23"/>
      <c r="F27" s="23"/>
      <c r="G27" s="16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2" customHeight="1">
      <c r="A28" s="16"/>
      <c r="B28" s="16"/>
      <c r="C28" s="16"/>
      <c r="D28" s="19">
        <v>26</v>
      </c>
      <c r="E28" s="24" t="s">
        <v>130</v>
      </c>
      <c r="F28" s="23"/>
      <c r="G28" s="16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2" customHeight="1">
      <c r="A29" s="17">
        <v>13</v>
      </c>
      <c r="B29" s="18" t="str">
        <f>СпК!A19</f>
        <v>Афанасьев Леонид</v>
      </c>
      <c r="C29" s="16"/>
      <c r="D29" s="23"/>
      <c r="E29" s="16"/>
      <c r="F29" s="23"/>
      <c r="G29" s="16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2" customHeight="1">
      <c r="A30" s="16"/>
      <c r="B30" s="19">
        <v>7</v>
      </c>
      <c r="C30" s="20" t="s">
        <v>117</v>
      </c>
      <c r="D30" s="23"/>
      <c r="E30" s="16"/>
      <c r="F30" s="23"/>
      <c r="G30" s="16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2" customHeight="1">
      <c r="A31" s="17">
        <v>20</v>
      </c>
      <c r="B31" s="22" t="str">
        <f>СпК!A26</f>
        <v>_</v>
      </c>
      <c r="C31" s="23"/>
      <c r="D31" s="23"/>
      <c r="E31" s="16"/>
      <c r="F31" s="23"/>
      <c r="G31" s="16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2" customHeight="1">
      <c r="A32" s="16"/>
      <c r="B32" s="16"/>
      <c r="C32" s="19">
        <v>20</v>
      </c>
      <c r="D32" s="24" t="s">
        <v>129</v>
      </c>
      <c r="E32" s="16"/>
      <c r="F32" s="23"/>
      <c r="G32" s="16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2" customHeight="1">
      <c r="A33" s="17">
        <v>29</v>
      </c>
      <c r="B33" s="18" t="str">
        <f>СпК!A35</f>
        <v>_</v>
      </c>
      <c r="C33" s="23"/>
      <c r="D33" s="16"/>
      <c r="E33" s="16"/>
      <c r="F33" s="23"/>
      <c r="G33" s="16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2" customHeight="1">
      <c r="A34" s="16"/>
      <c r="B34" s="19">
        <v>8</v>
      </c>
      <c r="C34" s="24" t="s">
        <v>129</v>
      </c>
      <c r="D34" s="16"/>
      <c r="E34" s="16"/>
      <c r="F34" s="23"/>
      <c r="G34" s="16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2" customHeight="1">
      <c r="A35" s="17">
        <v>4</v>
      </c>
      <c r="B35" s="22" t="str">
        <f>СпК!A10</f>
        <v>Горбунов Валентин</v>
      </c>
      <c r="C35" s="16"/>
      <c r="D35" s="16"/>
      <c r="E35" s="16"/>
      <c r="F35" s="23"/>
      <c r="G35" s="16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127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" customHeight="1">
      <c r="A37" s="17">
        <v>3</v>
      </c>
      <c r="B37" s="18" t="str">
        <f>СпК!A9</f>
        <v>Кузнецов Дмитрий</v>
      </c>
      <c r="C37" s="16"/>
      <c r="D37" s="16"/>
      <c r="E37" s="16"/>
      <c r="F37" s="23"/>
      <c r="G37" s="33" t="s">
        <v>30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2" customHeight="1">
      <c r="A38" s="16"/>
      <c r="B38" s="19">
        <v>9</v>
      </c>
      <c r="C38" s="20" t="s">
        <v>128</v>
      </c>
      <c r="D38" s="16"/>
      <c r="E38" s="16"/>
      <c r="F38" s="23"/>
      <c r="G38" s="16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2" customHeight="1">
      <c r="A39" s="17">
        <v>30</v>
      </c>
      <c r="B39" s="22" t="str">
        <f>СпК!A36</f>
        <v>_</v>
      </c>
      <c r="C39" s="23"/>
      <c r="D39" s="16"/>
      <c r="E39" s="16"/>
      <c r="F39" s="23"/>
      <c r="G39" s="16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2" customHeight="1">
      <c r="A40" s="16"/>
      <c r="B40" s="16"/>
      <c r="C40" s="19">
        <v>21</v>
      </c>
      <c r="D40" s="20" t="s">
        <v>84</v>
      </c>
      <c r="E40" s="16"/>
      <c r="F40" s="23"/>
      <c r="G40" s="16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2" customHeight="1">
      <c r="A41" s="17">
        <v>19</v>
      </c>
      <c r="B41" s="18" t="str">
        <f>СпК!A25</f>
        <v>Новиков Иван</v>
      </c>
      <c r="C41" s="23"/>
      <c r="D41" s="23"/>
      <c r="E41" s="16"/>
      <c r="F41" s="23"/>
      <c r="G41" s="16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2" customHeight="1">
      <c r="A42" s="16"/>
      <c r="B42" s="19">
        <v>10</v>
      </c>
      <c r="C42" s="24" t="s">
        <v>84</v>
      </c>
      <c r="D42" s="23"/>
      <c r="E42" s="16"/>
      <c r="F42" s="23"/>
      <c r="G42" s="16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2" customHeight="1">
      <c r="A43" s="17">
        <v>14</v>
      </c>
      <c r="B43" s="22" t="str">
        <f>СпК!A20</f>
        <v>Мызников Сергей</v>
      </c>
      <c r="C43" s="16"/>
      <c r="D43" s="23"/>
      <c r="E43" s="16"/>
      <c r="F43" s="23"/>
      <c r="G43" s="16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2" customHeight="1">
      <c r="A44" s="16"/>
      <c r="B44" s="16"/>
      <c r="C44" s="16"/>
      <c r="D44" s="19">
        <v>27</v>
      </c>
      <c r="E44" s="20" t="s">
        <v>131</v>
      </c>
      <c r="F44" s="23"/>
      <c r="G44" s="1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2" customHeight="1">
      <c r="A45" s="17">
        <v>11</v>
      </c>
      <c r="B45" s="18" t="str">
        <f>СпК!A17</f>
        <v>Андрющенко Матвей</v>
      </c>
      <c r="C45" s="16"/>
      <c r="D45" s="23"/>
      <c r="E45" s="23"/>
      <c r="F45" s="23"/>
      <c r="G45" s="16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2" customHeight="1">
      <c r="A46" s="16"/>
      <c r="B46" s="19">
        <v>11</v>
      </c>
      <c r="C46" s="20" t="s">
        <v>74</v>
      </c>
      <c r="D46" s="23"/>
      <c r="E46" s="23"/>
      <c r="F46" s="23"/>
      <c r="G46" s="16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2" customHeight="1">
      <c r="A47" s="17">
        <v>22</v>
      </c>
      <c r="B47" s="22" t="str">
        <f>СпК!A28</f>
        <v>_</v>
      </c>
      <c r="C47" s="23"/>
      <c r="D47" s="23"/>
      <c r="E47" s="23"/>
      <c r="F47" s="23"/>
      <c r="G47" s="16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2" customHeight="1">
      <c r="A48" s="16"/>
      <c r="B48" s="16"/>
      <c r="C48" s="19">
        <v>22</v>
      </c>
      <c r="D48" s="24" t="s">
        <v>131</v>
      </c>
      <c r="E48" s="23"/>
      <c r="F48" s="23"/>
      <c r="G48" s="16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" customHeight="1">
      <c r="A49" s="17">
        <v>27</v>
      </c>
      <c r="B49" s="18" t="str">
        <f>СпК!A33</f>
        <v>_</v>
      </c>
      <c r="C49" s="23"/>
      <c r="D49" s="16"/>
      <c r="E49" s="23"/>
      <c r="F49" s="23"/>
      <c r="G49" s="16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ht="12" customHeight="1">
      <c r="A50" s="16"/>
      <c r="B50" s="19">
        <v>12</v>
      </c>
      <c r="C50" s="24" t="s">
        <v>131</v>
      </c>
      <c r="D50" s="16"/>
      <c r="E50" s="23"/>
      <c r="F50" s="23"/>
      <c r="G50" s="16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2" customHeight="1">
      <c r="A51" s="17">
        <v>6</v>
      </c>
      <c r="B51" s="22" t="str">
        <f>СпК!A12</f>
        <v>Лютый Олег</v>
      </c>
      <c r="C51" s="16"/>
      <c r="D51" s="16"/>
      <c r="E51" s="23"/>
      <c r="F51" s="23"/>
      <c r="G51" s="16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2" customHeight="1">
      <c r="A52" s="16"/>
      <c r="B52" s="16"/>
      <c r="C52" s="16"/>
      <c r="D52" s="16"/>
      <c r="E52" s="19">
        <v>30</v>
      </c>
      <c r="F52" s="24" t="s">
        <v>127</v>
      </c>
      <c r="G52" s="16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2" customHeight="1">
      <c r="A53" s="17">
        <v>7</v>
      </c>
      <c r="B53" s="18" t="str">
        <f>СпК!A13</f>
        <v>Семенов Константин</v>
      </c>
      <c r="C53" s="16"/>
      <c r="D53" s="16"/>
      <c r="E53" s="23"/>
      <c r="F53" s="16"/>
      <c r="G53" s="16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2" customHeight="1">
      <c r="A54" s="16"/>
      <c r="B54" s="19">
        <v>13</v>
      </c>
      <c r="C54" s="20" t="s">
        <v>132</v>
      </c>
      <c r="D54" s="16"/>
      <c r="E54" s="23"/>
      <c r="F54" s="16"/>
      <c r="G54" s="16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2" customHeight="1">
      <c r="A55" s="17">
        <v>26</v>
      </c>
      <c r="B55" s="22" t="str">
        <f>СпК!A32</f>
        <v>_</v>
      </c>
      <c r="C55" s="23"/>
      <c r="D55" s="16"/>
      <c r="E55" s="23"/>
      <c r="F55" s="16"/>
      <c r="G55" s="16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2" customHeight="1">
      <c r="A56" s="16"/>
      <c r="B56" s="16"/>
      <c r="C56" s="19">
        <v>23</v>
      </c>
      <c r="D56" s="20" t="s">
        <v>132</v>
      </c>
      <c r="E56" s="23"/>
      <c r="F56" s="31">
        <v>-31</v>
      </c>
      <c r="G56" s="18" t="str">
        <f>IF(G36=F20,F52,IF(G36=F52,F20,0))</f>
        <v>Шарипов Давид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" customHeight="1">
      <c r="A57" s="17">
        <v>23</v>
      </c>
      <c r="B57" s="18" t="str">
        <f>СпК!A29</f>
        <v>_</v>
      </c>
      <c r="C57" s="23"/>
      <c r="D57" s="23"/>
      <c r="E57" s="23"/>
      <c r="F57" s="16"/>
      <c r="G57" s="33" t="s">
        <v>31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" customHeight="1">
      <c r="A58" s="16"/>
      <c r="B58" s="19">
        <v>14</v>
      </c>
      <c r="C58" s="24" t="s">
        <v>72</v>
      </c>
      <c r="D58" s="23"/>
      <c r="E58" s="23"/>
      <c r="F58" s="16"/>
      <c r="G58" s="16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" customHeight="1">
      <c r="A59" s="17">
        <v>10</v>
      </c>
      <c r="B59" s="22" t="str">
        <f>СпК!A16</f>
        <v>Коробко Павел</v>
      </c>
      <c r="C59" s="16"/>
      <c r="D59" s="23"/>
      <c r="E59" s="23"/>
      <c r="F59" s="16"/>
      <c r="G59" s="16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" customHeight="1">
      <c r="A60" s="16"/>
      <c r="B60" s="16"/>
      <c r="C60" s="16"/>
      <c r="D60" s="19">
        <v>28</v>
      </c>
      <c r="E60" s="24" t="s">
        <v>127</v>
      </c>
      <c r="F60" s="16"/>
      <c r="G60" s="16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" customHeight="1">
      <c r="A61" s="17">
        <v>15</v>
      </c>
      <c r="B61" s="18" t="str">
        <f>СпК!A21</f>
        <v>Файзуллин Тимур</v>
      </c>
      <c r="C61" s="16"/>
      <c r="D61" s="23"/>
      <c r="E61" s="16"/>
      <c r="F61" s="16"/>
      <c r="G61" s="16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" customHeight="1">
      <c r="A62" s="16"/>
      <c r="B62" s="19">
        <v>15</v>
      </c>
      <c r="C62" s="20" t="s">
        <v>134</v>
      </c>
      <c r="D62" s="23"/>
      <c r="E62" s="17">
        <v>-58</v>
      </c>
      <c r="F62" s="18" t="str">
        <f>IF(Кстр2!H14=Кстр2!G10,Кстр2!G18,IF(Кстр2!H14=Кстр2!G18,Кстр2!G10,0))</f>
        <v>Лютый Олег</v>
      </c>
      <c r="G62" s="16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" customHeight="1">
      <c r="A63" s="17">
        <v>18</v>
      </c>
      <c r="B63" s="22" t="str">
        <f>СпК!A24</f>
        <v>Волков Виктор</v>
      </c>
      <c r="C63" s="23"/>
      <c r="D63" s="23"/>
      <c r="E63" s="16"/>
      <c r="F63" s="19">
        <v>61</v>
      </c>
      <c r="G63" s="20" t="s">
        <v>130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2" customHeight="1">
      <c r="A64" s="16"/>
      <c r="B64" s="16"/>
      <c r="C64" s="19">
        <v>24</v>
      </c>
      <c r="D64" s="24" t="s">
        <v>127</v>
      </c>
      <c r="E64" s="17">
        <v>-59</v>
      </c>
      <c r="F64" s="22" t="str">
        <f>IF(Кстр2!H30=Кстр2!G26,Кстр2!G34,IF(Кстр2!H30=Кстр2!G34,Кстр2!G26,0))</f>
        <v>Мазурин Александр</v>
      </c>
      <c r="G64" s="33" t="s">
        <v>34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" customHeight="1">
      <c r="A65" s="17">
        <v>31</v>
      </c>
      <c r="B65" s="18" t="str">
        <f>СпК!A37</f>
        <v>_</v>
      </c>
      <c r="C65" s="23"/>
      <c r="D65" s="16"/>
      <c r="E65" s="16"/>
      <c r="F65" s="17">
        <v>-61</v>
      </c>
      <c r="G65" s="18" t="str">
        <f>IF(G63=F62,F64,IF(G63=F64,F62,0))</f>
        <v>Лютый Олег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2" customHeight="1">
      <c r="A66" s="16"/>
      <c r="B66" s="19">
        <v>16</v>
      </c>
      <c r="C66" s="24" t="s">
        <v>127</v>
      </c>
      <c r="D66" s="16"/>
      <c r="E66" s="16"/>
      <c r="F66" s="16"/>
      <c r="G66" s="33" t="s">
        <v>35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2" customHeight="1">
      <c r="A67" s="17">
        <v>2</v>
      </c>
      <c r="B67" s="22" t="str">
        <f>СпК!A8</f>
        <v>Ратникова Наталья</v>
      </c>
      <c r="C67" s="16"/>
      <c r="D67" s="16"/>
      <c r="E67" s="17">
        <v>-56</v>
      </c>
      <c r="F67" s="18" t="str">
        <f>IF(Кстр2!G10=Кстр2!F6,Кстр2!F14,IF(Кстр2!G10=Кстр2!F14,Кстр2!F6,0))</f>
        <v>Сагитов Александр</v>
      </c>
      <c r="G67" s="16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133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2" customHeight="1">
      <c r="A69" s="17">
        <v>-52</v>
      </c>
      <c r="B69" s="18" t="str">
        <f>IF(Кстр2!F6=Кстр2!E4,Кстр2!E8,IF(Кстр2!F6=Кстр2!E8,Кстр2!E4,0))</f>
        <v>Коробко Павел</v>
      </c>
      <c r="C69" s="16"/>
      <c r="D69" s="16"/>
      <c r="E69" s="17">
        <v>-57</v>
      </c>
      <c r="F69" s="22" t="str">
        <f>IF(Кстр2!G26=Кстр2!F22,Кстр2!F30,IF(Кстр2!G26=Кстр2!F30,Кстр2!F22,0))</f>
        <v>Плевако Дмитрий</v>
      </c>
      <c r="G69" s="33" t="s">
        <v>37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2" customHeight="1">
      <c r="A70" s="16"/>
      <c r="B70" s="19">
        <v>63</v>
      </c>
      <c r="C70" s="20" t="s">
        <v>128</v>
      </c>
      <c r="D70" s="16"/>
      <c r="E70" s="16"/>
      <c r="F70" s="17">
        <v>-62</v>
      </c>
      <c r="G70" s="18" t="str">
        <f>IF(G68=F67,F69,IF(G68=F69,F67,0))</f>
        <v>Плевако Дмитрий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2" customHeight="1">
      <c r="A71" s="17">
        <v>-53</v>
      </c>
      <c r="B71" s="22" t="str">
        <f>IF(Кстр2!F14=Кстр2!E12,Кстр2!E16,IF(Кстр2!F14=Кстр2!E16,Кстр2!E12,0))</f>
        <v>Кузнецов Дмитрий</v>
      </c>
      <c r="C71" s="23"/>
      <c r="D71" s="28"/>
      <c r="E71" s="16"/>
      <c r="F71" s="16"/>
      <c r="G71" s="33" t="s">
        <v>39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2" customHeight="1">
      <c r="A72" s="16"/>
      <c r="B72" s="16"/>
      <c r="C72" s="19">
        <v>65</v>
      </c>
      <c r="D72" s="20" t="s">
        <v>128</v>
      </c>
      <c r="E72" s="17">
        <v>-63</v>
      </c>
      <c r="F72" s="18" t="str">
        <f>IF(C70=B69,B71,IF(C70=B71,B69,0))</f>
        <v>Коробко Павел</v>
      </c>
      <c r="G72" s="16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2" customHeight="1">
      <c r="A73" s="17">
        <v>-54</v>
      </c>
      <c r="B73" s="18" t="str">
        <f>IF(Кстр2!F22=Кстр2!E20,Кстр2!E24,IF(Кстр2!F22=Кстр2!E24,Кстр2!E20,0))</f>
        <v>Мызников Сергей</v>
      </c>
      <c r="C73" s="23"/>
      <c r="D73" s="35" t="s">
        <v>36</v>
      </c>
      <c r="E73" s="16"/>
      <c r="F73" s="19">
        <v>66</v>
      </c>
      <c r="G73" s="20" t="s">
        <v>132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2" customHeight="1">
      <c r="A74" s="16"/>
      <c r="B74" s="19">
        <v>64</v>
      </c>
      <c r="C74" s="24" t="s">
        <v>84</v>
      </c>
      <c r="D74" s="34"/>
      <c r="E74" s="17">
        <v>-64</v>
      </c>
      <c r="F74" s="22" t="str">
        <f>IF(C74=B73,B75,IF(C74=B75,B73,0))</f>
        <v>Семенов Константин</v>
      </c>
      <c r="G74" s="33" t="s">
        <v>40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2" customHeight="1">
      <c r="A75" s="17">
        <v>-55</v>
      </c>
      <c r="B75" s="22" t="str">
        <f>IF(Кстр2!F30=Кстр2!E28,Кстр2!E32,IF(Кстр2!F30=Кстр2!E32,Кстр2!E28,0))</f>
        <v>Семенов Константин</v>
      </c>
      <c r="C75" s="17">
        <v>-65</v>
      </c>
      <c r="D75" s="18" t="str">
        <f>IF(D72=C70,C74,IF(D72=C74,C70,0))</f>
        <v>Мызников Сергей</v>
      </c>
      <c r="E75" s="16"/>
      <c r="F75" s="17">
        <v>-66</v>
      </c>
      <c r="G75" s="18" t="str">
        <f>IF(G73=F72,F74,IF(G73=F74,F72,0))</f>
        <v>Коробко Павел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2" customHeight="1">
      <c r="A76" s="16"/>
      <c r="B76" s="16"/>
      <c r="C76" s="16"/>
      <c r="D76" s="33" t="s">
        <v>38</v>
      </c>
      <c r="E76" s="16"/>
      <c r="F76" s="16"/>
      <c r="G76" s="33" t="s">
        <v>41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8:19" ht="9" customHeight="1"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8:19" ht="9" customHeight="1"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9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9" customWidth="1"/>
    <col min="2" max="2" width="13.875" style="59" customWidth="1"/>
    <col min="3" max="8" width="12.75390625" style="59" customWidth="1"/>
    <col min="9" max="11" width="6.75390625" style="59" customWidth="1"/>
    <col min="12" max="16384" width="9.125" style="59" customWidth="1"/>
  </cols>
  <sheetData>
    <row r="1" spans="1:11" ht="15.75">
      <c r="A1" s="125" t="str">
        <f>СпК!A1</f>
        <v>Кубок Башкортостана 2011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4" t="str">
        <f>СпК!A2</f>
        <v>Полуфинал Турнира Такси 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123">
        <f>СпК!A3</f>
        <v>40748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9" ht="12.75">
      <c r="A4" s="17">
        <v>-1</v>
      </c>
      <c r="B4" s="18" t="str">
        <f>IF(Кстр1!C6=Кстр1!B5,Кстр1!B7,IF(Кстр1!C6=Кстр1!B7,Кстр1!B5,0))</f>
        <v>_</v>
      </c>
      <c r="C4" s="16"/>
      <c r="D4" s="17">
        <v>-25</v>
      </c>
      <c r="E4" s="18" t="str">
        <f>IF(Кстр1!E12=Кстр1!D8,Кстр1!D16,IF(Кстр1!E12=Кстр1!D16,Кстр1!D8,0))</f>
        <v>Сагитов Александр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121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IF(Кстр1!C10=Кстр1!B9,Кстр1!B11,IF(Кстр1!C10=Кстр1!B11,Кстр1!B9,0))</f>
        <v>Муллаяров Рафхат</v>
      </c>
      <c r="C6" s="19">
        <v>40</v>
      </c>
      <c r="D6" s="26" t="s">
        <v>134</v>
      </c>
      <c r="E6" s="19">
        <v>52</v>
      </c>
      <c r="F6" s="26" t="s">
        <v>133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IF(Кстр1!D64=Кстр1!C62,Кстр1!C66,IF(Кстр1!D64=Кстр1!C66,Кстр1!C62,0))</f>
        <v>Файзуллин Тимур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IF(Кстр1!C14=Кстр1!B13,Кстр1!B15,IF(Кстр1!C14=Кстр1!B15,Кстр1!B13,0))</f>
        <v>_</v>
      </c>
      <c r="C8" s="16"/>
      <c r="D8" s="19">
        <v>48</v>
      </c>
      <c r="E8" s="60" t="s">
        <v>72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IF(Кстр1!C18=Кстр1!B17,Кстр1!B19,IF(Кстр1!C18=Кстр1!B19,Кстр1!B17,0))</f>
        <v>_</v>
      </c>
      <c r="C10" s="19">
        <v>41</v>
      </c>
      <c r="D10" s="60" t="s">
        <v>72</v>
      </c>
      <c r="E10" s="28"/>
      <c r="F10" s="19">
        <v>56</v>
      </c>
      <c r="G10" s="26" t="s">
        <v>129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IF(Кстр1!D56=Кстр1!C54,Кстр1!C58,IF(Кстр1!D56=Кстр1!C58,Кстр1!C54,0))</f>
        <v>Коробко Павел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IF(Кстр1!C22=Кстр1!B21,Кстр1!B23,IF(Кстр1!C22=Кстр1!B23,Кстр1!B21,0))</f>
        <v>_</v>
      </c>
      <c r="C12" s="16"/>
      <c r="D12" s="17">
        <v>-26</v>
      </c>
      <c r="E12" s="18" t="str">
        <f>IF(Кстр1!E28=Кстр1!D24,Кстр1!D32,IF(Кстр1!E28=Кстр1!D32,Кстр1!D24,0))</f>
        <v>Горбунов Валентин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IF(Кстр1!C26=Кстр1!B25,Кстр1!B27,IF(Кстр1!C26=Кстр1!B27,Кстр1!B25,0))</f>
        <v>_</v>
      </c>
      <c r="C14" s="19">
        <v>42</v>
      </c>
      <c r="D14" s="26" t="s">
        <v>74</v>
      </c>
      <c r="E14" s="19">
        <v>53</v>
      </c>
      <c r="F14" s="60" t="s">
        <v>129</v>
      </c>
      <c r="G14" s="19">
        <v>58</v>
      </c>
      <c r="H14" s="26" t="s">
        <v>129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IF(Кстр1!D48=Кстр1!C46,Кстр1!C50,IF(Кстр1!D48=Кстр1!C50,Кстр1!C46,0))</f>
        <v>Андрющенко Матвей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IF(Кстр1!C30=Кстр1!B29,Кстр1!B31,IF(Кстр1!C30=Кстр1!B31,Кстр1!B29,0))</f>
        <v>_</v>
      </c>
      <c r="C16" s="16"/>
      <c r="D16" s="19">
        <v>49</v>
      </c>
      <c r="E16" s="60" t="s">
        <v>128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/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IF(Кстр1!C34=Кстр1!B33,Кстр1!B35,IF(Кстр1!C34=Кстр1!B35,Кстр1!B33,0))</f>
        <v>_</v>
      </c>
      <c r="C18" s="19">
        <v>43</v>
      </c>
      <c r="D18" s="60" t="s">
        <v>128</v>
      </c>
      <c r="E18" s="28"/>
      <c r="F18" s="17">
        <v>-30</v>
      </c>
      <c r="G18" s="22" t="str">
        <f>IF(Кстр1!F52=Кстр1!E44,Кстр1!E60,IF(Кстр1!F52=Кстр1!E60,Кстр1!E44,0))</f>
        <v>Лютый Олег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IF(Кстр1!D40=Кстр1!C38,Кстр1!C42,IF(Кстр1!D40=Кстр1!C42,Кстр1!C38,0))</f>
        <v>Кузнецов Дмитрий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IF(Кстр1!C38=Кстр1!B37,Кстр1!B39,IF(Кстр1!C38=Кстр1!B39,Кстр1!B37,0))</f>
        <v>_</v>
      </c>
      <c r="C20" s="16"/>
      <c r="D20" s="17">
        <v>-27</v>
      </c>
      <c r="E20" s="18" t="str">
        <f>IF(Кстр1!E44=Кстр1!D40,Кстр1!D48,IF(Кстр1!E44=Кстр1!D48,Кстр1!D40,0))</f>
        <v>Мызников Сергей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91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IF(Кстр1!C42=Кстр1!B41,Кстр1!B43,IF(Кстр1!C42=Кстр1!B43,Кстр1!B41,0))</f>
        <v>Новиков Иван</v>
      </c>
      <c r="C22" s="19">
        <v>44</v>
      </c>
      <c r="D22" s="26" t="s">
        <v>117</v>
      </c>
      <c r="E22" s="19">
        <v>54</v>
      </c>
      <c r="F22" s="26" t="s">
        <v>117</v>
      </c>
      <c r="G22" s="28"/>
      <c r="H22" s="19">
        <v>60</v>
      </c>
      <c r="I22" s="61" t="s">
        <v>129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IF(Кстр1!D32=Кстр1!C30,Кстр1!C34,IF(Кстр1!D32=Кстр1!C34,Кстр1!C30,0))</f>
        <v>Афанасьев Леонид</v>
      </c>
      <c r="D23" s="23"/>
      <c r="E23" s="23"/>
      <c r="F23" s="23"/>
      <c r="G23" s="28"/>
      <c r="H23" s="23"/>
      <c r="I23" s="34"/>
      <c r="J23" s="78" t="s">
        <v>32</v>
      </c>
      <c r="K23" s="7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IF(Кстр1!C46=Кстр1!B45,Кстр1!B47,IF(Кстр1!C46=Кстр1!B47,Кстр1!B45,0))</f>
        <v>_</v>
      </c>
      <c r="C24" s="16"/>
      <c r="D24" s="19">
        <v>50</v>
      </c>
      <c r="E24" s="60" t="s">
        <v>117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IF(Кстр1!C50=Кстр1!B49,Кстр1!B51,IF(Кстр1!C50=Кстр1!B51,Кстр1!B49,0))</f>
        <v>_</v>
      </c>
      <c r="C26" s="19">
        <v>45</v>
      </c>
      <c r="D26" s="60" t="s">
        <v>75</v>
      </c>
      <c r="E26" s="28"/>
      <c r="F26" s="19">
        <v>57</v>
      </c>
      <c r="G26" s="26" t="s">
        <v>117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IF(Кстр1!D24=Кстр1!C22,Кстр1!C26,IF(Кстр1!D24=Кстр1!C26,Кстр1!C22,0))</f>
        <v>Прокофьев Михаил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IF(Кстр1!C54=Кстр1!B53,Кстр1!B55,IF(Кстр1!C54=Кстр1!B55,Кстр1!B53,0))</f>
        <v>_</v>
      </c>
      <c r="C28" s="16"/>
      <c r="D28" s="17">
        <v>-28</v>
      </c>
      <c r="E28" s="18" t="str">
        <f>IF(Кстр1!E60=Кстр1!D56,Кстр1!D64,IF(Кстр1!E60=Кстр1!D64,Кстр1!D56,0))</f>
        <v>Семенов Константин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IF(Кстр1!C58=Кстр1!B57,Кстр1!B59,IF(Кстр1!C58=Кстр1!B59,Кстр1!B57,0))</f>
        <v>_</v>
      </c>
      <c r="C30" s="19">
        <v>46</v>
      </c>
      <c r="D30" s="26" t="s">
        <v>111</v>
      </c>
      <c r="E30" s="19">
        <v>55</v>
      </c>
      <c r="F30" s="60" t="s">
        <v>82</v>
      </c>
      <c r="G30" s="19">
        <v>59</v>
      </c>
      <c r="H30" s="60" t="s">
        <v>117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IF(Кстр1!D16=Кстр1!C14,Кстр1!C18,IF(Кстр1!D16=Кстр1!C18,Кстр1!C14,0))</f>
        <v>Семенов Юрий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IF(Кстр1!C62=Кстр1!B61,Кстр1!B63,IF(Кстр1!C62=Кстр1!B63,Кстр1!B61,0))</f>
        <v>Волков Виктор</v>
      </c>
      <c r="C32" s="16"/>
      <c r="D32" s="19">
        <v>51</v>
      </c>
      <c r="E32" s="60" t="s">
        <v>82</v>
      </c>
      <c r="F32" s="16"/>
      <c r="G32" s="23"/>
      <c r="H32" s="17">
        <v>-60</v>
      </c>
      <c r="I32" s="18" t="str">
        <f>IF(I22=H14,H30,IF(I22=H30,H14,0))</f>
        <v>Афанасьев Леонид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135</v>
      </c>
      <c r="D33" s="23"/>
      <c r="E33" s="28"/>
      <c r="F33" s="16"/>
      <c r="G33" s="23"/>
      <c r="H33" s="16"/>
      <c r="I33" s="34"/>
      <c r="J33" s="78" t="s">
        <v>33</v>
      </c>
      <c r="K33" s="7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IF(Кстр1!C66=Кстр1!B65,Кстр1!B67,IF(Кстр1!C66=Кстр1!B67,Кстр1!B65,0))</f>
        <v>_</v>
      </c>
      <c r="C34" s="19">
        <v>47</v>
      </c>
      <c r="D34" s="60" t="s">
        <v>82</v>
      </c>
      <c r="E34" s="28"/>
      <c r="F34" s="17">
        <v>-29</v>
      </c>
      <c r="G34" s="22" t="str">
        <f>IF(Кстр1!F20=Кстр1!E12,Кстр1!E28,IF(Кстр1!F20=Кстр1!E28,Кстр1!E12,0))</f>
        <v>Мазурин Александр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IF(Кстр1!D8=Кстр1!C6,Кстр1!C10,IF(Кстр1!D8=Кстр1!C10,Кстр1!C6,0))</f>
        <v>Плевако Дмитрий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Муллаяров Рафхат</v>
      </c>
      <c r="C37" s="16"/>
      <c r="D37" s="16"/>
      <c r="E37" s="16"/>
      <c r="F37" s="17">
        <v>-48</v>
      </c>
      <c r="G37" s="18" t="str">
        <f>IF(E8=D6,D10,IF(E8=D10,D6,0))</f>
        <v>Файзуллин Тимур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121</v>
      </c>
      <c r="D38" s="16"/>
      <c r="E38" s="16"/>
      <c r="F38" s="16"/>
      <c r="G38" s="19">
        <v>67</v>
      </c>
      <c r="H38" s="26" t="s">
        <v>134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Андрющенко Матвей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121</v>
      </c>
      <c r="E40" s="16"/>
      <c r="F40" s="16"/>
      <c r="G40" s="16"/>
      <c r="H40" s="19">
        <v>69</v>
      </c>
      <c r="I40" s="27" t="s">
        <v>134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Прокофьев Михаил</v>
      </c>
      <c r="H41" s="23"/>
      <c r="I41" s="32"/>
      <c r="J41" s="78" t="s">
        <v>42</v>
      </c>
      <c r="K41" s="7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0"/>
      <c r="D42" s="23"/>
      <c r="E42" s="16"/>
      <c r="F42" s="16"/>
      <c r="G42" s="19">
        <v>68</v>
      </c>
      <c r="H42" s="60" t="s">
        <v>111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>
        <f>IF(D18=C17,C19,IF(D18=C19,C17,0))</f>
        <v>0</v>
      </c>
      <c r="C43" s="16"/>
      <c r="D43" s="23"/>
      <c r="E43" s="16"/>
      <c r="F43" s="17">
        <v>-51</v>
      </c>
      <c r="G43" s="22" t="str">
        <f>IF(E32=D30,D34,IF(E32=D34,D30,0))</f>
        <v>Семенов Юрий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135</v>
      </c>
      <c r="F44" s="16"/>
      <c r="G44" s="16"/>
      <c r="H44" s="17">
        <v>-69</v>
      </c>
      <c r="I44" s="18" t="str">
        <f>IF(I40=H38,H42,IF(I40=H42,H38,0))</f>
        <v>Семенов Юрий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Новиков Иван</v>
      </c>
      <c r="C45" s="16"/>
      <c r="D45" s="23"/>
      <c r="E45" s="33" t="s">
        <v>94</v>
      </c>
      <c r="F45" s="16"/>
      <c r="G45" s="17">
        <v>-67</v>
      </c>
      <c r="H45" s="18" t="str">
        <f>IF(H38=G37,G39,IF(H38=G39,G37,0))</f>
        <v>Андрющенко Матвей</v>
      </c>
      <c r="I45" s="34"/>
      <c r="J45" s="78" t="s">
        <v>44</v>
      </c>
      <c r="K45" s="7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91</v>
      </c>
      <c r="D46" s="23"/>
      <c r="E46" s="16"/>
      <c r="F46" s="16"/>
      <c r="G46" s="16"/>
      <c r="H46" s="19">
        <v>70</v>
      </c>
      <c r="I46" s="61" t="s">
        <v>74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Прокофьев Михаил</v>
      </c>
      <c r="I47" s="34"/>
      <c r="J47" s="78" t="s">
        <v>43</v>
      </c>
      <c r="K47" s="7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0" t="s">
        <v>135</v>
      </c>
      <c r="E48" s="16"/>
      <c r="F48" s="16"/>
      <c r="G48" s="16"/>
      <c r="H48" s="17">
        <v>-70</v>
      </c>
      <c r="I48" s="18" t="str">
        <f>IF(I46=H45,H47,IF(I46=H47,H45,0))</f>
        <v>Прокофьев Михаил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4"/>
      <c r="J49" s="78" t="s">
        <v>45</v>
      </c>
      <c r="K49" s="7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0" t="s">
        <v>135</v>
      </c>
      <c r="D50" s="17">
        <v>-77</v>
      </c>
      <c r="E50" s="18" t="str">
        <f>IF(E44=D40,D48,IF(E44=D48,D40,0))</f>
        <v>Муллаяров Рафхат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Волков Виктор</v>
      </c>
      <c r="C51" s="16"/>
      <c r="D51" s="16"/>
      <c r="E51" s="33" t="s">
        <v>95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>
        <f>IF(D40=C38,C42,IF(D40=C42,C38,0))</f>
        <v>0</v>
      </c>
      <c r="E52" s="34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91</v>
      </c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Новиков Иван</v>
      </c>
      <c r="E54" s="33" t="s">
        <v>96</v>
      </c>
      <c r="F54" s="17">
        <v>-73</v>
      </c>
      <c r="G54" s="18">
        <f>IF(C46=B45,B47,IF(C46=B47,B45,0))</f>
        <v>0</v>
      </c>
      <c r="H54" s="23"/>
      <c r="I54" s="32"/>
      <c r="J54" s="78" t="s">
        <v>97</v>
      </c>
      <c r="K54" s="7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>
        <f>IF(E53=D52,D54,IF(E53=D54,D52,0))</f>
        <v>0</v>
      </c>
      <c r="F55" s="16"/>
      <c r="G55" s="19">
        <v>80</v>
      </c>
      <c r="H55" s="60"/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98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78" t="s">
        <v>99</v>
      </c>
      <c r="K58" s="7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61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4"/>
      <c r="J60" s="78" t="s">
        <v>100</v>
      </c>
      <c r="K60" s="7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0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>
        <f>IF(C17=B16,B18,IF(C17=B18,B16,0))</f>
        <v>0</v>
      </c>
      <c r="C62" s="16"/>
      <c r="D62" s="23"/>
      <c r="E62" s="16"/>
      <c r="F62" s="16"/>
      <c r="G62" s="28"/>
      <c r="H62" s="16"/>
      <c r="I62" s="34"/>
      <c r="J62" s="78" t="s">
        <v>101</v>
      </c>
      <c r="K62" s="7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3" t="s">
        <v>102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0"/>
      <c r="E67" s="16"/>
      <c r="F67" s="17">
        <v>-85</v>
      </c>
      <c r="G67" s="18" t="str">
        <f>IF(C65=B64,B66,IF(C65=B66,B64,0))</f>
        <v>_</v>
      </c>
      <c r="H67" s="23"/>
      <c r="I67" s="32"/>
      <c r="J67" s="78" t="s">
        <v>103</v>
      </c>
      <c r="K67" s="7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60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0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104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 t="str">
        <f>IF(H64=G63,G65,IF(H64=G65,G63,0))</f>
        <v>_</v>
      </c>
      <c r="I71" s="34"/>
      <c r="J71" s="78" t="s">
        <v>105</v>
      </c>
      <c r="K71" s="7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61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106</v>
      </c>
      <c r="F73" s="16"/>
      <c r="G73" s="17">
        <v>-92</v>
      </c>
      <c r="H73" s="22">
        <f>IF(H68=G67,G69,IF(H68=G69,G67,0))</f>
        <v>0</v>
      </c>
      <c r="I73" s="34"/>
      <c r="J73" s="78" t="s">
        <v>107</v>
      </c>
      <c r="K73" s="7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108</v>
      </c>
      <c r="F75" s="16"/>
      <c r="G75" s="28"/>
      <c r="H75" s="16"/>
      <c r="I75" s="34"/>
      <c r="J75" s="78" t="s">
        <v>109</v>
      </c>
      <c r="K75" s="7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6" t="s">
        <v>136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>
        <v>40753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1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126</v>
      </c>
      <c r="B7" s="13">
        <v>1</v>
      </c>
      <c r="C7" s="14" t="str">
        <f>П!F20</f>
        <v>Шарипов Давид</v>
      </c>
      <c r="D7" s="11"/>
      <c r="E7" s="11"/>
      <c r="F7" s="11"/>
      <c r="G7" s="11"/>
      <c r="H7" s="11"/>
      <c r="I7" s="11"/>
    </row>
    <row r="8" spans="1:9" ht="18">
      <c r="A8" s="12" t="s">
        <v>137</v>
      </c>
      <c r="B8" s="13">
        <v>2</v>
      </c>
      <c r="C8" s="14" t="str">
        <f>П!F31</f>
        <v>Исмайлов Азат</v>
      </c>
      <c r="D8" s="11"/>
      <c r="E8" s="11"/>
      <c r="F8" s="11"/>
      <c r="G8" s="11"/>
      <c r="H8" s="11"/>
      <c r="I8" s="11"/>
    </row>
    <row r="9" spans="1:9" ht="18">
      <c r="A9" s="12" t="s">
        <v>128</v>
      </c>
      <c r="B9" s="13">
        <v>3</v>
      </c>
      <c r="C9" s="14" t="str">
        <f>П!G43</f>
        <v>Кузнецов Дмитрий</v>
      </c>
      <c r="D9" s="11"/>
      <c r="E9" s="11"/>
      <c r="F9" s="11"/>
      <c r="G9" s="11"/>
      <c r="H9" s="11"/>
      <c r="I9" s="11"/>
    </row>
    <row r="10" spans="1:9" ht="18">
      <c r="A10" s="12" t="s">
        <v>132</v>
      </c>
      <c r="B10" s="13">
        <v>4</v>
      </c>
      <c r="C10" s="14" t="str">
        <f>П!G51</f>
        <v>Коротеев Георгий</v>
      </c>
      <c r="D10" s="11"/>
      <c r="E10" s="11"/>
      <c r="F10" s="11"/>
      <c r="G10" s="11"/>
      <c r="H10" s="11"/>
      <c r="I10" s="11"/>
    </row>
    <row r="11" spans="1:9" ht="18">
      <c r="A11" s="12" t="s">
        <v>131</v>
      </c>
      <c r="B11" s="13">
        <v>5</v>
      </c>
      <c r="C11" s="14" t="str">
        <f>П!C55</f>
        <v>Салманов Сергей</v>
      </c>
      <c r="D11" s="11"/>
      <c r="E11" s="11"/>
      <c r="F11" s="11"/>
      <c r="G11" s="11"/>
      <c r="H11" s="11"/>
      <c r="I11" s="11"/>
    </row>
    <row r="12" spans="1:9" ht="18">
      <c r="A12" s="12" t="s">
        <v>138</v>
      </c>
      <c r="B12" s="13">
        <v>6</v>
      </c>
      <c r="C12" s="14" t="str">
        <f>П!C57</f>
        <v>Семенов Константин</v>
      </c>
      <c r="D12" s="11"/>
      <c r="E12" s="11"/>
      <c r="F12" s="11"/>
      <c r="G12" s="11"/>
      <c r="H12" s="11"/>
      <c r="I12" s="11"/>
    </row>
    <row r="13" spans="1:9" ht="18">
      <c r="A13" s="12" t="s">
        <v>139</v>
      </c>
      <c r="B13" s="13">
        <v>7</v>
      </c>
      <c r="C13" s="14" t="str">
        <f>П!C60</f>
        <v>Лютый Олег</v>
      </c>
      <c r="D13" s="11"/>
      <c r="E13" s="11"/>
      <c r="F13" s="11"/>
      <c r="G13" s="11"/>
      <c r="H13" s="11"/>
      <c r="I13" s="11"/>
    </row>
    <row r="14" spans="1:9" ht="18">
      <c r="A14" s="12" t="s">
        <v>140</v>
      </c>
      <c r="B14" s="13">
        <v>8</v>
      </c>
      <c r="C14" s="14" t="str">
        <f>П!C62</f>
        <v>Асылгужин Марсель</v>
      </c>
      <c r="D14" s="11"/>
      <c r="E14" s="11"/>
      <c r="F14" s="11"/>
      <c r="G14" s="11"/>
      <c r="H14" s="11"/>
      <c r="I14" s="11"/>
    </row>
    <row r="15" spans="1:9" ht="18">
      <c r="A15" s="12" t="s">
        <v>111</v>
      </c>
      <c r="B15" s="13">
        <v>9</v>
      </c>
      <c r="C15" s="14" t="str">
        <f>П!G57</f>
        <v>Семенов Юрий</v>
      </c>
      <c r="D15" s="11"/>
      <c r="E15" s="11"/>
      <c r="F15" s="11"/>
      <c r="G15" s="11"/>
      <c r="H15" s="11"/>
      <c r="I15" s="11"/>
    </row>
    <row r="16" spans="1:9" ht="18">
      <c r="A16" s="12" t="s">
        <v>141</v>
      </c>
      <c r="B16" s="13">
        <v>10</v>
      </c>
      <c r="C16" s="14" t="str">
        <f>П!G60</f>
        <v>Старновский Семен</v>
      </c>
      <c r="D16" s="11"/>
      <c r="E16" s="11"/>
      <c r="F16" s="11"/>
      <c r="G16" s="11"/>
      <c r="H16" s="11"/>
      <c r="I16" s="11"/>
    </row>
    <row r="17" spans="1:9" ht="18">
      <c r="A17" s="12" t="s">
        <v>142</v>
      </c>
      <c r="B17" s="13">
        <v>11</v>
      </c>
      <c r="C17" s="14" t="str">
        <f>П!G64</f>
        <v>Исмайлов Азамат</v>
      </c>
      <c r="D17" s="11"/>
      <c r="E17" s="11"/>
      <c r="F17" s="11"/>
      <c r="G17" s="11"/>
      <c r="H17" s="11"/>
      <c r="I17" s="11"/>
    </row>
    <row r="18" spans="1:9" ht="18">
      <c r="A18" s="12" t="s">
        <v>68</v>
      </c>
      <c r="B18" s="13">
        <v>12</v>
      </c>
      <c r="C18" s="14" t="str">
        <f>П!G66</f>
        <v>Омерова Александра</v>
      </c>
      <c r="D18" s="11"/>
      <c r="E18" s="11"/>
      <c r="F18" s="11"/>
      <c r="G18" s="11"/>
      <c r="H18" s="11"/>
      <c r="I18" s="11"/>
    </row>
    <row r="19" spans="1:9" ht="18">
      <c r="A19" s="12" t="s">
        <v>70</v>
      </c>
      <c r="B19" s="13">
        <v>13</v>
      </c>
      <c r="C19" s="14">
        <f>П!D67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70</v>
      </c>
      <c r="B20" s="13">
        <v>14</v>
      </c>
      <c r="C20" s="14">
        <f>П!D70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70</v>
      </c>
      <c r="B21" s="13">
        <v>15</v>
      </c>
      <c r="C21" s="14">
        <f>П!G69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70</v>
      </c>
      <c r="B22" s="13">
        <v>16</v>
      </c>
      <c r="C22" s="14">
        <f>П!G71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79" t="str">
        <f>СпП!A1</f>
        <v>Кубок Башкортостана 2011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tr">
        <f>СпП!A2</f>
        <v>Полуфинал пятницы Турнира Такси 82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>
        <f>СпП!A3</f>
        <v>40753</v>
      </c>
      <c r="B3" s="80"/>
      <c r="C3" s="80"/>
      <c r="D3" s="80"/>
      <c r="E3" s="80"/>
      <c r="F3" s="80"/>
      <c r="G3" s="80"/>
      <c r="H3" s="80"/>
      <c r="I3" s="80"/>
      <c r="J3" s="80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СпП!A7</f>
        <v>Шарипов Давид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126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СпП!A22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126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СпП!A15</f>
        <v>Семенов Юрий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140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СпП!A14</f>
        <v>Салманов Сергей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126</v>
      </c>
      <c r="F12" s="16"/>
      <c r="G12" s="25"/>
      <c r="H12" s="16"/>
      <c r="I12" s="16"/>
    </row>
    <row r="13" spans="1:9" ht="12.75">
      <c r="A13" s="17">
        <v>5</v>
      </c>
      <c r="B13" s="18" t="str">
        <f>СпП!A11</f>
        <v>Лютый Олег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131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СпП!A18</f>
        <v>Омерова Александра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132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СпП!A19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132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СпП!A10</f>
        <v>Семенов Константин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126</v>
      </c>
      <c r="G20" s="20"/>
      <c r="H20" s="20"/>
      <c r="I20" s="20"/>
    </row>
    <row r="21" spans="1:9" ht="12.75">
      <c r="A21" s="17">
        <v>3</v>
      </c>
      <c r="B21" s="18" t="str">
        <f>СпП!A9</f>
        <v>Кузнецов Дмитрий</v>
      </c>
      <c r="C21" s="16"/>
      <c r="D21" s="16"/>
      <c r="E21" s="23"/>
      <c r="F21" s="28"/>
      <c r="G21" s="16"/>
      <c r="H21" s="78" t="s">
        <v>30</v>
      </c>
      <c r="I21" s="78"/>
    </row>
    <row r="22" spans="1:9" ht="12.75">
      <c r="A22" s="16"/>
      <c r="B22" s="19">
        <v>5</v>
      </c>
      <c r="C22" s="20" t="s">
        <v>128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СпП!A20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128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СпП!A17</f>
        <v>Исмайлов Азамат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138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СпП!A12</f>
        <v>Коротеев Георгий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137</v>
      </c>
      <c r="F28" s="28"/>
      <c r="G28" s="16"/>
      <c r="H28" s="16"/>
      <c r="I28" s="16"/>
    </row>
    <row r="29" spans="1:9" ht="12.75">
      <c r="A29" s="17">
        <v>7</v>
      </c>
      <c r="B29" s="18" t="str">
        <f>СпП!A13</f>
        <v>Асылгужин Марсель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139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СпП!A16</f>
        <v>Старновский Семен</v>
      </c>
      <c r="C31" s="23"/>
      <c r="D31" s="23"/>
      <c r="E31" s="17">
        <v>-15</v>
      </c>
      <c r="F31" s="18" t="str">
        <f>IF(F20=E12,E28,IF(F20=E28,E12,0))</f>
        <v>Исмайлов Азат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137</v>
      </c>
      <c r="E32" s="16"/>
      <c r="F32" s="28"/>
      <c r="G32" s="16"/>
      <c r="H32" s="78" t="s">
        <v>31</v>
      </c>
      <c r="I32" s="78"/>
    </row>
    <row r="33" spans="1:9" ht="12.75">
      <c r="A33" s="17">
        <v>15</v>
      </c>
      <c r="B33" s="18" t="str">
        <f>СпП!A21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137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СпП!A8</f>
        <v>Исмайлов Азат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Семенов Константин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111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Семенов Юрий</v>
      </c>
      <c r="C39" s="19">
        <v>20</v>
      </c>
      <c r="D39" s="29" t="s">
        <v>139</v>
      </c>
      <c r="E39" s="19">
        <v>26</v>
      </c>
      <c r="F39" s="29" t="s">
        <v>138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Асылгужин Марсель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Омерова Александра</v>
      </c>
      <c r="C41" s="16"/>
      <c r="D41" s="19">
        <v>24</v>
      </c>
      <c r="E41" s="30" t="s">
        <v>138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68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138</v>
      </c>
      <c r="E43" s="28"/>
      <c r="F43" s="19">
        <v>28</v>
      </c>
      <c r="G43" s="29" t="s">
        <v>128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Коротеев Георгий</v>
      </c>
      <c r="D44" s="16"/>
      <c r="E44" s="28"/>
      <c r="F44" s="23"/>
      <c r="G44" s="16"/>
      <c r="H44" s="78" t="s">
        <v>32</v>
      </c>
      <c r="I44" s="78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Кузнецов Дмитрий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142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Исмайлов Азамат</v>
      </c>
      <c r="C47" s="19">
        <v>22</v>
      </c>
      <c r="D47" s="29" t="s">
        <v>131</v>
      </c>
      <c r="E47" s="19">
        <v>27</v>
      </c>
      <c r="F47" s="30" t="s">
        <v>128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Лютый Олег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Старновский Семен</v>
      </c>
      <c r="C49" s="16"/>
      <c r="D49" s="19">
        <v>25</v>
      </c>
      <c r="E49" s="30" t="s">
        <v>140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141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140</v>
      </c>
      <c r="E51" s="28"/>
      <c r="F51" s="17">
        <v>-28</v>
      </c>
      <c r="G51" s="18" t="str">
        <f>IF(G43=F39,F47,IF(G43=F47,F39,0))</f>
        <v>Коротеев Георгий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Салманов Сергей</v>
      </c>
      <c r="D52" s="16"/>
      <c r="E52" s="28"/>
      <c r="F52" s="16"/>
      <c r="G52" s="32"/>
      <c r="H52" s="78" t="s">
        <v>33</v>
      </c>
      <c r="I52" s="7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Семенов Константин</v>
      </c>
      <c r="C54" s="16"/>
      <c r="D54" s="17">
        <v>-20</v>
      </c>
      <c r="E54" s="18" t="str">
        <f>IF(D39=C38,C40,IF(D39=C40,C38,0))</f>
        <v>Семенов Юрий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140</v>
      </c>
      <c r="D55" s="16"/>
      <c r="E55" s="19">
        <v>31</v>
      </c>
      <c r="F55" s="20" t="s">
        <v>111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Салманов Сергей</v>
      </c>
      <c r="C56" s="33" t="s">
        <v>34</v>
      </c>
      <c r="D56" s="17">
        <v>-21</v>
      </c>
      <c r="E56" s="22" t="str">
        <f>IF(D43=C42,C44,IF(D43=C44,C42,0))</f>
        <v>Омерова Александра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Семенов Константин</v>
      </c>
      <c r="D57" s="16"/>
      <c r="E57" s="16"/>
      <c r="F57" s="19">
        <v>33</v>
      </c>
      <c r="G57" s="20" t="s">
        <v>111</v>
      </c>
      <c r="H57" s="26"/>
      <c r="I57" s="26"/>
    </row>
    <row r="58" spans="1:9" ht="12.75">
      <c r="A58" s="16"/>
      <c r="B58" s="16"/>
      <c r="C58" s="33" t="s">
        <v>35</v>
      </c>
      <c r="D58" s="17">
        <v>-22</v>
      </c>
      <c r="E58" s="18" t="str">
        <f>IF(D47=C46,C48,IF(D47=C48,C46,0))</f>
        <v>Исмайлов Азамат</v>
      </c>
      <c r="F58" s="23"/>
      <c r="G58" s="16"/>
      <c r="H58" s="78" t="s">
        <v>36</v>
      </c>
      <c r="I58" s="78"/>
    </row>
    <row r="59" spans="1:9" ht="12.75">
      <c r="A59" s="17">
        <v>-24</v>
      </c>
      <c r="B59" s="18" t="str">
        <f>IF(E41=D39,D43,IF(E41=D43,D39,0))</f>
        <v>Асылгужин Марсель</v>
      </c>
      <c r="C59" s="16"/>
      <c r="D59" s="16"/>
      <c r="E59" s="19">
        <v>32</v>
      </c>
      <c r="F59" s="24" t="s">
        <v>141</v>
      </c>
      <c r="G59" s="34"/>
      <c r="H59" s="16"/>
      <c r="I59" s="16"/>
    </row>
    <row r="60" spans="1:9" ht="12.75">
      <c r="A60" s="16"/>
      <c r="B60" s="19">
        <v>30</v>
      </c>
      <c r="C60" s="20" t="s">
        <v>131</v>
      </c>
      <c r="D60" s="17">
        <v>-23</v>
      </c>
      <c r="E60" s="22" t="str">
        <f>IF(D51=C50,C52,IF(D51=C52,C50,0))</f>
        <v>Старновский Семен</v>
      </c>
      <c r="F60" s="17">
        <v>-33</v>
      </c>
      <c r="G60" s="18" t="str">
        <f>IF(G57=F55,F59,IF(G57=F59,F55,0))</f>
        <v>Старновский Семен</v>
      </c>
      <c r="H60" s="26"/>
      <c r="I60" s="26"/>
    </row>
    <row r="61" spans="1:9" ht="12.75">
      <c r="A61" s="17">
        <v>-25</v>
      </c>
      <c r="B61" s="22" t="str">
        <f>IF(E49=D47,D51,IF(E49=D51,D47,0))</f>
        <v>Лютый Олег</v>
      </c>
      <c r="C61" s="33" t="s">
        <v>37</v>
      </c>
      <c r="D61" s="16"/>
      <c r="E61" s="16"/>
      <c r="F61" s="16"/>
      <c r="G61" s="16"/>
      <c r="H61" s="78" t="s">
        <v>38</v>
      </c>
      <c r="I61" s="78"/>
    </row>
    <row r="62" spans="1:9" ht="12.75">
      <c r="A62" s="16"/>
      <c r="B62" s="17">
        <v>-30</v>
      </c>
      <c r="C62" s="18" t="str">
        <f>IF(C60=B59,B61,IF(C60=B61,B59,0))</f>
        <v>Асылгужин Марсель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39</v>
      </c>
      <c r="D63" s="16"/>
      <c r="E63" s="17">
        <v>-31</v>
      </c>
      <c r="F63" s="18" t="str">
        <f>IF(F55=E54,E56,IF(F55=E56,E54,0))</f>
        <v>Омерова Александра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142</v>
      </c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 t="str">
        <f>IF(F59=E58,E60,IF(F59=E60,E58,0))</f>
        <v>Исмайлов Азамат</v>
      </c>
      <c r="G65" s="16"/>
      <c r="H65" s="78" t="s">
        <v>40</v>
      </c>
      <c r="I65" s="78"/>
    </row>
    <row r="66" spans="1:9" ht="12.75">
      <c r="A66" s="17">
        <v>-17</v>
      </c>
      <c r="B66" s="22" t="str">
        <f>IF(C42=B41,B43,IF(C42=B43,B41,0))</f>
        <v>_</v>
      </c>
      <c r="C66" s="23"/>
      <c r="D66" s="28"/>
      <c r="E66" s="16"/>
      <c r="F66" s="17">
        <v>-34</v>
      </c>
      <c r="G66" s="18" t="str">
        <f>IF(G64=F63,F65,IF(G64=F65,F63,0))</f>
        <v>Омерова Александра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78" t="s">
        <v>41</v>
      </c>
      <c r="I67" s="78"/>
    </row>
    <row r="68" spans="1:9" ht="12.75">
      <c r="A68" s="17">
        <v>-18</v>
      </c>
      <c r="B68" s="18" t="str">
        <f>IF(C46=B45,B47,IF(C46=B47,B45,0))</f>
        <v>_</v>
      </c>
      <c r="C68" s="23"/>
      <c r="D68" s="35" t="s">
        <v>42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78" t="s">
        <v>43</v>
      </c>
      <c r="I70" s="78"/>
    </row>
    <row r="71" spans="1:9" ht="12.75">
      <c r="A71" s="16"/>
      <c r="B71" s="16"/>
      <c r="C71" s="16"/>
      <c r="D71" s="33" t="s">
        <v>44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78" t="s">
        <v>45</v>
      </c>
      <c r="I72" s="7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74">
        <v>40705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3"/>
      <c r="B4" s="3"/>
      <c r="C4" s="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68" t="s">
        <v>4</v>
      </c>
      <c r="C5" s="69"/>
      <c r="D5" s="69"/>
      <c r="E5" s="69"/>
      <c r="F5" s="69"/>
      <c r="G5" s="69"/>
      <c r="H5" s="70"/>
      <c r="I5" s="62">
        <v>1</v>
      </c>
      <c r="J5" s="62"/>
      <c r="K5" s="62">
        <v>2</v>
      </c>
      <c r="L5" s="62"/>
      <c r="M5" s="62">
        <v>3</v>
      </c>
      <c r="N5" s="62"/>
      <c r="O5" s="62">
        <v>4</v>
      </c>
      <c r="P5" s="62"/>
      <c r="Q5" s="64" t="s">
        <v>5</v>
      </c>
      <c r="R5" s="6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5">
        <v>1</v>
      </c>
      <c r="B6" s="63" t="s">
        <v>6</v>
      </c>
      <c r="C6" s="63"/>
      <c r="D6" s="63"/>
      <c r="E6" s="63"/>
      <c r="F6" s="63"/>
      <c r="G6" s="63"/>
      <c r="H6" s="63"/>
      <c r="I6" s="66"/>
      <c r="J6" s="66"/>
      <c r="K6" s="65" t="s">
        <v>7</v>
      </c>
      <c r="L6" s="65"/>
      <c r="M6" s="65" t="s">
        <v>7</v>
      </c>
      <c r="N6" s="65"/>
      <c r="O6" s="65" t="s">
        <v>7</v>
      </c>
      <c r="P6" s="65"/>
      <c r="Q6" s="67" t="s">
        <v>8</v>
      </c>
      <c r="R6" s="6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5">
        <v>2</v>
      </c>
      <c r="B7" s="63" t="s">
        <v>2</v>
      </c>
      <c r="C7" s="63"/>
      <c r="D7" s="63"/>
      <c r="E7" s="63"/>
      <c r="F7" s="63"/>
      <c r="G7" s="63"/>
      <c r="H7" s="63"/>
      <c r="I7" s="65" t="s">
        <v>9</v>
      </c>
      <c r="J7" s="65"/>
      <c r="K7" s="66"/>
      <c r="L7" s="66"/>
      <c r="M7" s="65" t="s">
        <v>10</v>
      </c>
      <c r="N7" s="65"/>
      <c r="O7" s="65" t="s">
        <v>11</v>
      </c>
      <c r="P7" s="65"/>
      <c r="Q7" s="67" t="s">
        <v>7</v>
      </c>
      <c r="R7" s="6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5">
        <v>3</v>
      </c>
      <c r="B8" s="63" t="s">
        <v>12</v>
      </c>
      <c r="C8" s="63"/>
      <c r="D8" s="63"/>
      <c r="E8" s="63"/>
      <c r="F8" s="63"/>
      <c r="G8" s="63"/>
      <c r="H8" s="63"/>
      <c r="I8" s="65" t="s">
        <v>9</v>
      </c>
      <c r="J8" s="65"/>
      <c r="K8" s="65" t="s">
        <v>7</v>
      </c>
      <c r="L8" s="65"/>
      <c r="M8" s="66"/>
      <c r="N8" s="66"/>
      <c r="O8" s="65" t="s">
        <v>9</v>
      </c>
      <c r="P8" s="65"/>
      <c r="Q8" s="67" t="s">
        <v>10</v>
      </c>
      <c r="R8" s="6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5">
        <v>4</v>
      </c>
      <c r="B9" s="63" t="s">
        <v>13</v>
      </c>
      <c r="C9" s="63"/>
      <c r="D9" s="63"/>
      <c r="E9" s="63"/>
      <c r="F9" s="63"/>
      <c r="G9" s="63"/>
      <c r="H9" s="63"/>
      <c r="I9" s="65" t="s">
        <v>10</v>
      </c>
      <c r="J9" s="65"/>
      <c r="K9" s="65" t="s">
        <v>7</v>
      </c>
      <c r="L9" s="65"/>
      <c r="M9" s="65" t="s">
        <v>7</v>
      </c>
      <c r="N9" s="65"/>
      <c r="O9" s="66"/>
      <c r="P9" s="66"/>
      <c r="Q9" s="67" t="s">
        <v>11</v>
      </c>
      <c r="R9" s="6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 objects="1" scenarios="1"/>
  <mergeCells count="34">
    <mergeCell ref="A1:R1"/>
    <mergeCell ref="O8:P8"/>
    <mergeCell ref="K7:L7"/>
    <mergeCell ref="D4:R4"/>
    <mergeCell ref="A2:R2"/>
    <mergeCell ref="A3:R3"/>
    <mergeCell ref="O6:P6"/>
    <mergeCell ref="I6:J6"/>
    <mergeCell ref="M6:N6"/>
    <mergeCell ref="K6:L6"/>
    <mergeCell ref="I8:J8"/>
    <mergeCell ref="K8:L8"/>
    <mergeCell ref="I7:J7"/>
    <mergeCell ref="M8:N8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ht="15.75">
      <c r="A2" s="122" t="s">
        <v>143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>
        <v>40754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121"/>
      <c r="B4" s="121"/>
      <c r="C4" s="121"/>
      <c r="D4" s="121"/>
      <c r="E4" s="121"/>
      <c r="F4" s="121"/>
      <c r="G4" s="121"/>
      <c r="H4" s="121"/>
      <c r="I4" s="121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1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144</v>
      </c>
      <c r="B7" s="13">
        <v>1</v>
      </c>
      <c r="C7" s="14" t="str">
        <f>Мстр1!G36</f>
        <v>Аристов Александр</v>
      </c>
      <c r="D7" s="11"/>
      <c r="E7" s="11"/>
      <c r="F7" s="11"/>
      <c r="G7" s="11"/>
      <c r="H7" s="11"/>
      <c r="I7" s="11"/>
    </row>
    <row r="8" spans="1:9" ht="18">
      <c r="A8" s="12" t="s">
        <v>145</v>
      </c>
      <c r="B8" s="13">
        <v>2</v>
      </c>
      <c r="C8" s="14" t="str">
        <f>Мстр1!G56</f>
        <v>Аббасов Рустамхон</v>
      </c>
      <c r="D8" s="11"/>
      <c r="E8" s="11"/>
      <c r="F8" s="11"/>
      <c r="G8" s="11"/>
      <c r="H8" s="11"/>
      <c r="I8" s="11"/>
    </row>
    <row r="9" spans="1:9" ht="18">
      <c r="A9" s="12" t="s">
        <v>127</v>
      </c>
      <c r="B9" s="13">
        <v>3</v>
      </c>
      <c r="C9" s="14" t="str">
        <f>Мстр2!I22</f>
        <v>Срумов Антон</v>
      </c>
      <c r="D9" s="11"/>
      <c r="E9" s="11"/>
      <c r="F9" s="11"/>
      <c r="G9" s="11"/>
      <c r="H9" s="11"/>
      <c r="I9" s="11"/>
    </row>
    <row r="10" spans="1:9" ht="18">
      <c r="A10" s="12" t="s">
        <v>126</v>
      </c>
      <c r="B10" s="13">
        <v>4</v>
      </c>
      <c r="C10" s="14" t="str">
        <f>Мстр2!I32</f>
        <v>Ратникова Наталья</v>
      </c>
      <c r="D10" s="11"/>
      <c r="E10" s="11"/>
      <c r="F10" s="11"/>
      <c r="G10" s="11"/>
      <c r="H10" s="11"/>
      <c r="I10" s="11"/>
    </row>
    <row r="11" spans="1:9" ht="18">
      <c r="A11" s="12" t="s">
        <v>146</v>
      </c>
      <c r="B11" s="13">
        <v>5</v>
      </c>
      <c r="C11" s="14" t="str">
        <f>Мстр1!G63</f>
        <v>Сафиуллин Азат</v>
      </c>
      <c r="D11" s="11"/>
      <c r="E11" s="11"/>
      <c r="F11" s="11"/>
      <c r="G11" s="11"/>
      <c r="H11" s="11"/>
      <c r="I11" s="11"/>
    </row>
    <row r="12" spans="1:9" ht="18">
      <c r="A12" s="12" t="s">
        <v>147</v>
      </c>
      <c r="B12" s="13">
        <v>6</v>
      </c>
      <c r="C12" s="14" t="str">
        <f>Мстр1!G65</f>
        <v>Максютов Азат</v>
      </c>
      <c r="D12" s="11"/>
      <c r="E12" s="11"/>
      <c r="F12" s="11"/>
      <c r="G12" s="11"/>
      <c r="H12" s="11"/>
      <c r="I12" s="11"/>
    </row>
    <row r="13" spans="1:9" ht="18">
      <c r="A13" s="12" t="s">
        <v>129</v>
      </c>
      <c r="B13" s="13">
        <v>7</v>
      </c>
      <c r="C13" s="14" t="str">
        <f>Мстр1!G68</f>
        <v>Горбунов Валентин</v>
      </c>
      <c r="D13" s="11"/>
      <c r="E13" s="11"/>
      <c r="F13" s="11"/>
      <c r="G13" s="11"/>
      <c r="H13" s="11"/>
      <c r="I13" s="11"/>
    </row>
    <row r="14" spans="1:9" ht="18">
      <c r="A14" s="12" t="s">
        <v>130</v>
      </c>
      <c r="B14" s="13">
        <v>8</v>
      </c>
      <c r="C14" s="14" t="str">
        <f>Мстр1!G70</f>
        <v>Кузнецов Дмитрий</v>
      </c>
      <c r="D14" s="11"/>
      <c r="E14" s="11"/>
      <c r="F14" s="11"/>
      <c r="G14" s="11"/>
      <c r="H14" s="11"/>
      <c r="I14" s="11"/>
    </row>
    <row r="15" spans="1:9" ht="18">
      <c r="A15" s="12" t="s">
        <v>137</v>
      </c>
      <c r="B15" s="13">
        <v>9</v>
      </c>
      <c r="C15" s="14" t="str">
        <f>Мстр1!D72</f>
        <v>Шарипов Давид</v>
      </c>
      <c r="D15" s="11"/>
      <c r="E15" s="11"/>
      <c r="F15" s="11"/>
      <c r="G15" s="11"/>
      <c r="H15" s="11"/>
      <c r="I15" s="11"/>
    </row>
    <row r="16" spans="1:9" ht="18">
      <c r="A16" s="12" t="s">
        <v>128</v>
      </c>
      <c r="B16" s="13">
        <v>10</v>
      </c>
      <c r="C16" s="14" t="str">
        <f>Мстр1!D75</f>
        <v>Мазурин Александр</v>
      </c>
      <c r="D16" s="11"/>
      <c r="E16" s="11"/>
      <c r="F16" s="11"/>
      <c r="G16" s="11"/>
      <c r="H16" s="11"/>
      <c r="I16" s="11"/>
    </row>
    <row r="17" spans="1:9" ht="18">
      <c r="A17" s="12" t="s">
        <v>148</v>
      </c>
      <c r="B17" s="13">
        <v>11</v>
      </c>
      <c r="C17" s="14" t="str">
        <f>Мстр1!G73</f>
        <v>Хайруллин Ренат</v>
      </c>
      <c r="D17" s="11"/>
      <c r="E17" s="11"/>
      <c r="F17" s="11"/>
      <c r="G17" s="11"/>
      <c r="H17" s="11"/>
      <c r="I17" s="11"/>
    </row>
    <row r="18" spans="1:9" ht="18">
      <c r="A18" s="12" t="s">
        <v>132</v>
      </c>
      <c r="B18" s="13">
        <v>12</v>
      </c>
      <c r="C18" s="14" t="str">
        <f>Мстр1!G75</f>
        <v>Исмайлов Азат</v>
      </c>
      <c r="D18" s="11"/>
      <c r="E18" s="11"/>
      <c r="F18" s="11"/>
      <c r="G18" s="11"/>
      <c r="H18" s="11"/>
      <c r="I18" s="11"/>
    </row>
    <row r="19" spans="1:9" ht="18">
      <c r="A19" s="12" t="s">
        <v>139</v>
      </c>
      <c r="B19" s="13">
        <v>13</v>
      </c>
      <c r="C19" s="14" t="str">
        <f>Мстр2!I40</f>
        <v>Шакиров Ильяс</v>
      </c>
      <c r="D19" s="11"/>
      <c r="E19" s="11"/>
      <c r="F19" s="11"/>
      <c r="G19" s="11"/>
      <c r="H19" s="11"/>
      <c r="I19" s="11"/>
    </row>
    <row r="20" spans="1:9" ht="18">
      <c r="A20" s="12" t="s">
        <v>149</v>
      </c>
      <c r="B20" s="13">
        <v>14</v>
      </c>
      <c r="C20" s="14" t="str">
        <f>Мстр2!I44</f>
        <v>Шариков Сергей</v>
      </c>
      <c r="D20" s="11"/>
      <c r="E20" s="11"/>
      <c r="F20" s="11"/>
      <c r="G20" s="11"/>
      <c r="H20" s="11"/>
      <c r="I20" s="11"/>
    </row>
    <row r="21" spans="1:9" ht="18">
      <c r="A21" s="12" t="s">
        <v>133</v>
      </c>
      <c r="B21" s="13">
        <v>15</v>
      </c>
      <c r="C21" s="14" t="str">
        <f>Мстр2!I46</f>
        <v>Семенов Константин</v>
      </c>
      <c r="D21" s="11"/>
      <c r="E21" s="11"/>
      <c r="F21" s="11"/>
      <c r="G21" s="11"/>
      <c r="H21" s="11"/>
      <c r="I21" s="11"/>
    </row>
    <row r="22" spans="1:9" ht="18">
      <c r="A22" s="12" t="s">
        <v>150</v>
      </c>
      <c r="B22" s="13">
        <v>16</v>
      </c>
      <c r="C22" s="14" t="str">
        <f>Мстр2!I48</f>
        <v>Сагитов Александр</v>
      </c>
      <c r="D22" s="11"/>
      <c r="E22" s="11"/>
      <c r="F22" s="11"/>
      <c r="G22" s="11"/>
      <c r="H22" s="11"/>
      <c r="I22" s="11"/>
    </row>
    <row r="23" spans="1:9" ht="18">
      <c r="A23" s="12" t="s">
        <v>151</v>
      </c>
      <c r="B23" s="13">
        <v>17</v>
      </c>
      <c r="C23" s="14" t="str">
        <f>Мстр2!E44</f>
        <v>Хабиров Марс</v>
      </c>
      <c r="D23" s="11"/>
      <c r="E23" s="11"/>
      <c r="F23" s="11"/>
      <c r="G23" s="11"/>
      <c r="H23" s="11"/>
      <c r="I23" s="11"/>
    </row>
    <row r="24" spans="1:9" ht="18">
      <c r="A24" s="12" t="s">
        <v>111</v>
      </c>
      <c r="B24" s="13">
        <v>18</v>
      </c>
      <c r="C24" s="14" t="str">
        <f>Мстр2!E50</f>
        <v>Асылгужин Марсель</v>
      </c>
      <c r="D24" s="11"/>
      <c r="E24" s="11"/>
      <c r="F24" s="11"/>
      <c r="G24" s="11"/>
      <c r="H24" s="11"/>
      <c r="I24" s="11"/>
    </row>
    <row r="25" spans="1:9" ht="18">
      <c r="A25" s="12" t="s">
        <v>152</v>
      </c>
      <c r="B25" s="13">
        <v>19</v>
      </c>
      <c r="C25" s="14" t="str">
        <f>Мстр2!E53</f>
        <v>Медведев Тарас</v>
      </c>
      <c r="D25" s="11"/>
      <c r="E25" s="11"/>
      <c r="F25" s="11"/>
      <c r="G25" s="11"/>
      <c r="H25" s="11"/>
      <c r="I25" s="11"/>
    </row>
    <row r="26" spans="1:9" ht="18">
      <c r="A26" s="12" t="s">
        <v>153</v>
      </c>
      <c r="B26" s="13">
        <v>20</v>
      </c>
      <c r="C26" s="14" t="str">
        <f>Мстр2!E55</f>
        <v>Семенов Юрий</v>
      </c>
      <c r="D26" s="11"/>
      <c r="E26" s="11"/>
      <c r="F26" s="11"/>
      <c r="G26" s="11"/>
      <c r="H26" s="11"/>
      <c r="I26" s="11"/>
    </row>
    <row r="27" spans="1:9" ht="18">
      <c r="A27" s="12" t="s">
        <v>118</v>
      </c>
      <c r="B27" s="13">
        <v>21</v>
      </c>
      <c r="C27" s="14" t="str">
        <f>Мстр2!I53</f>
        <v>Полушин Сергей</v>
      </c>
      <c r="D27" s="11"/>
      <c r="E27" s="11"/>
      <c r="F27" s="11"/>
      <c r="G27" s="11"/>
      <c r="H27" s="11"/>
      <c r="I27" s="11"/>
    </row>
    <row r="28" spans="1:9" ht="18">
      <c r="A28" s="12" t="s">
        <v>154</v>
      </c>
      <c r="B28" s="13">
        <v>22</v>
      </c>
      <c r="C28" s="14" t="str">
        <f>Мстр2!I57</f>
        <v>Алмаев Раис</v>
      </c>
      <c r="D28" s="11"/>
      <c r="E28" s="11"/>
      <c r="F28" s="11"/>
      <c r="G28" s="11"/>
      <c r="H28" s="11"/>
      <c r="I28" s="11"/>
    </row>
    <row r="29" spans="1:9" ht="18">
      <c r="A29" s="12" t="s">
        <v>70</v>
      </c>
      <c r="B29" s="13">
        <v>23</v>
      </c>
      <c r="C29" s="14">
        <f>Мстр2!I59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70</v>
      </c>
      <c r="B30" s="13">
        <v>24</v>
      </c>
      <c r="C30" s="14">
        <f>Мстр2!I61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70</v>
      </c>
      <c r="B31" s="13">
        <v>25</v>
      </c>
      <c r="C31" s="14">
        <f>Мстр2!E63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70</v>
      </c>
      <c r="B32" s="13">
        <v>26</v>
      </c>
      <c r="C32" s="14">
        <f>Мстр2!E69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70</v>
      </c>
      <c r="B33" s="13">
        <v>27</v>
      </c>
      <c r="C33" s="14">
        <f>Мстр2!E72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70</v>
      </c>
      <c r="B34" s="13">
        <v>28</v>
      </c>
      <c r="C34" s="14">
        <f>Мстр2!E74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70</v>
      </c>
      <c r="B35" s="13">
        <v>29</v>
      </c>
      <c r="C35" s="14">
        <f>Мстр2!I66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70</v>
      </c>
      <c r="B36" s="13">
        <v>30</v>
      </c>
      <c r="C36" s="14">
        <f>Мстр2!I70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70</v>
      </c>
      <c r="B37" s="13">
        <v>31</v>
      </c>
      <c r="C37" s="14">
        <f>Мстр2!I72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70</v>
      </c>
      <c r="B38" s="13">
        <v>32</v>
      </c>
      <c r="C38" s="14">
        <f>Мстр2!I74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124" t="str">
        <f>СпМ!A1</f>
        <v>Кубок Башкортостана 2011</v>
      </c>
      <c r="B1" s="124"/>
      <c r="C1" s="124"/>
      <c r="D1" s="124"/>
      <c r="E1" s="124"/>
      <c r="F1" s="124"/>
      <c r="G1" s="124"/>
    </row>
    <row r="2" spans="1:7" ht="15.75">
      <c r="A2" s="124" t="str">
        <f>СпМ!A2</f>
        <v>Финал Турнира Такси 82</v>
      </c>
      <c r="B2" s="124"/>
      <c r="C2" s="124"/>
      <c r="D2" s="124"/>
      <c r="E2" s="124"/>
      <c r="F2" s="124"/>
      <c r="G2" s="124"/>
    </row>
    <row r="3" spans="1:7" ht="15.75">
      <c r="A3" s="123">
        <f>СпМ!A3</f>
        <v>40754</v>
      </c>
      <c r="B3" s="123"/>
      <c r="C3" s="123"/>
      <c r="D3" s="123"/>
      <c r="E3" s="123"/>
      <c r="F3" s="123"/>
      <c r="G3" s="12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СпМ!A7</f>
        <v>Аристов Александр</v>
      </c>
      <c r="C5" s="16"/>
      <c r="D5" s="16"/>
      <c r="E5" s="16"/>
      <c r="F5" s="16"/>
      <c r="G5" s="16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0.5" customHeight="1">
      <c r="A6" s="16"/>
      <c r="B6" s="19">
        <v>1</v>
      </c>
      <c r="C6" s="20" t="s">
        <v>144</v>
      </c>
      <c r="D6" s="16"/>
      <c r="E6" s="21"/>
      <c r="F6" s="16"/>
      <c r="G6" s="16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0.5" customHeight="1">
      <c r="A7" s="17">
        <v>32</v>
      </c>
      <c r="B7" s="22" t="str">
        <f>СпМ!A38</f>
        <v>_</v>
      </c>
      <c r="C7" s="23"/>
      <c r="D7" s="16"/>
      <c r="E7" s="16"/>
      <c r="F7" s="16"/>
      <c r="G7" s="16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0.5" customHeight="1">
      <c r="A8" s="16"/>
      <c r="B8" s="16"/>
      <c r="C8" s="19">
        <v>17</v>
      </c>
      <c r="D8" s="20" t="s">
        <v>144</v>
      </c>
      <c r="E8" s="16"/>
      <c r="F8" s="16"/>
      <c r="G8" s="16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10.5" customHeight="1">
      <c r="A9" s="17">
        <v>17</v>
      </c>
      <c r="B9" s="18" t="str">
        <f>СпМ!A23</f>
        <v>Хабиров Марс</v>
      </c>
      <c r="C9" s="23"/>
      <c r="D9" s="23"/>
      <c r="E9" s="16"/>
      <c r="F9" s="16"/>
      <c r="G9" s="16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10.5" customHeight="1">
      <c r="A10" s="16"/>
      <c r="B10" s="19">
        <v>2</v>
      </c>
      <c r="C10" s="24" t="s">
        <v>150</v>
      </c>
      <c r="D10" s="23"/>
      <c r="E10" s="16"/>
      <c r="F10" s="16"/>
      <c r="G10" s="16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10.5" customHeight="1">
      <c r="A11" s="17">
        <v>16</v>
      </c>
      <c r="B11" s="22" t="str">
        <f>СпМ!A22</f>
        <v>Шариков Сергей</v>
      </c>
      <c r="C11" s="16"/>
      <c r="D11" s="23"/>
      <c r="E11" s="16"/>
      <c r="F11" s="16"/>
      <c r="G11" s="16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10.5" customHeight="1">
      <c r="A12" s="16"/>
      <c r="B12" s="16"/>
      <c r="C12" s="16"/>
      <c r="D12" s="19">
        <v>25</v>
      </c>
      <c r="E12" s="20" t="s">
        <v>144</v>
      </c>
      <c r="F12" s="16"/>
      <c r="G12" s="25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2" customHeight="1">
      <c r="A13" s="17">
        <v>9</v>
      </c>
      <c r="B13" s="18" t="str">
        <f>СпМ!A15</f>
        <v>Исмайлов Азат</v>
      </c>
      <c r="C13" s="16"/>
      <c r="D13" s="23"/>
      <c r="E13" s="23"/>
      <c r="F13" s="16"/>
      <c r="G13" s="25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12" customHeight="1">
      <c r="A14" s="16"/>
      <c r="B14" s="19">
        <v>3</v>
      </c>
      <c r="C14" s="20" t="s">
        <v>137</v>
      </c>
      <c r="D14" s="23"/>
      <c r="E14" s="23"/>
      <c r="F14" s="16"/>
      <c r="G14" s="2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12" customHeight="1">
      <c r="A15" s="17">
        <v>24</v>
      </c>
      <c r="B15" s="22" t="str">
        <f>СпМ!A30</f>
        <v>_</v>
      </c>
      <c r="C15" s="23"/>
      <c r="D15" s="23"/>
      <c r="E15" s="23"/>
      <c r="F15" s="16"/>
      <c r="G15" s="2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12" customHeight="1">
      <c r="A16" s="16"/>
      <c r="B16" s="16"/>
      <c r="C16" s="19">
        <v>18</v>
      </c>
      <c r="D16" s="24" t="s">
        <v>137</v>
      </c>
      <c r="E16" s="23"/>
      <c r="F16" s="16"/>
      <c r="G16" s="2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2" customHeight="1">
      <c r="A17" s="17">
        <v>25</v>
      </c>
      <c r="B17" s="18" t="str">
        <f>СпМ!A31</f>
        <v>_</v>
      </c>
      <c r="C17" s="23"/>
      <c r="D17" s="16"/>
      <c r="E17" s="23"/>
      <c r="F17" s="16"/>
      <c r="G17" s="25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2" customHeight="1">
      <c r="A18" s="16"/>
      <c r="B18" s="19">
        <v>4</v>
      </c>
      <c r="C18" s="24" t="s">
        <v>130</v>
      </c>
      <c r="D18" s="16"/>
      <c r="E18" s="23"/>
      <c r="F18" s="16"/>
      <c r="G18" s="16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2" customHeight="1">
      <c r="A19" s="17">
        <v>8</v>
      </c>
      <c r="B19" s="22" t="str">
        <f>СпМ!A14</f>
        <v>Мазурин Александр</v>
      </c>
      <c r="C19" s="16"/>
      <c r="D19" s="16"/>
      <c r="E19" s="23"/>
      <c r="F19" s="16"/>
      <c r="G19" s="16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2" customHeight="1">
      <c r="A20" s="16"/>
      <c r="B20" s="16"/>
      <c r="C20" s="16"/>
      <c r="D20" s="16"/>
      <c r="E20" s="19">
        <v>29</v>
      </c>
      <c r="F20" s="20" t="s">
        <v>144</v>
      </c>
      <c r="G20" s="16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2" customHeight="1">
      <c r="A21" s="17">
        <v>5</v>
      </c>
      <c r="B21" s="18" t="str">
        <f>СпМ!A11</f>
        <v>Сафиуллин Азат</v>
      </c>
      <c r="C21" s="16"/>
      <c r="D21" s="16"/>
      <c r="E21" s="23"/>
      <c r="F21" s="23"/>
      <c r="G21" s="16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2" customHeight="1">
      <c r="A22" s="16"/>
      <c r="B22" s="19">
        <v>5</v>
      </c>
      <c r="C22" s="20" t="s">
        <v>146</v>
      </c>
      <c r="D22" s="16"/>
      <c r="E22" s="23"/>
      <c r="F22" s="23"/>
      <c r="G22" s="16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2" customHeight="1">
      <c r="A23" s="17">
        <v>28</v>
      </c>
      <c r="B23" s="22" t="str">
        <f>СпМ!A34</f>
        <v>_</v>
      </c>
      <c r="C23" s="23"/>
      <c r="D23" s="16"/>
      <c r="E23" s="23"/>
      <c r="F23" s="23"/>
      <c r="G23" s="16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2" customHeight="1">
      <c r="A24" s="16"/>
      <c r="B24" s="16"/>
      <c r="C24" s="19">
        <v>19</v>
      </c>
      <c r="D24" s="20" t="s">
        <v>146</v>
      </c>
      <c r="E24" s="23"/>
      <c r="F24" s="23"/>
      <c r="G24" s="16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2" customHeight="1">
      <c r="A25" s="17">
        <v>21</v>
      </c>
      <c r="B25" s="18" t="str">
        <f>СпМ!A27</f>
        <v>Полушин Сергей</v>
      </c>
      <c r="C25" s="23"/>
      <c r="D25" s="23"/>
      <c r="E25" s="23"/>
      <c r="F25" s="23"/>
      <c r="G25" s="16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2" customHeight="1">
      <c r="A26" s="16"/>
      <c r="B26" s="19">
        <v>6</v>
      </c>
      <c r="C26" s="24" t="s">
        <v>132</v>
      </c>
      <c r="D26" s="23"/>
      <c r="E26" s="23"/>
      <c r="F26" s="23"/>
      <c r="G26" s="16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2" customHeight="1">
      <c r="A27" s="17">
        <v>12</v>
      </c>
      <c r="B27" s="22" t="str">
        <f>СпМ!A18</f>
        <v>Семенов Константин</v>
      </c>
      <c r="C27" s="16"/>
      <c r="D27" s="23"/>
      <c r="E27" s="23"/>
      <c r="F27" s="23"/>
      <c r="G27" s="16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2" customHeight="1">
      <c r="A28" s="16"/>
      <c r="B28" s="16"/>
      <c r="C28" s="16"/>
      <c r="D28" s="19">
        <v>26</v>
      </c>
      <c r="E28" s="24" t="s">
        <v>146</v>
      </c>
      <c r="F28" s="23"/>
      <c r="G28" s="16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2" customHeight="1">
      <c r="A29" s="17">
        <v>13</v>
      </c>
      <c r="B29" s="18" t="str">
        <f>СпМ!A19</f>
        <v>Асылгужин Марсель</v>
      </c>
      <c r="C29" s="16"/>
      <c r="D29" s="23"/>
      <c r="E29" s="16"/>
      <c r="F29" s="23"/>
      <c r="G29" s="16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2" customHeight="1">
      <c r="A30" s="16"/>
      <c r="B30" s="19">
        <v>7</v>
      </c>
      <c r="C30" s="20" t="s">
        <v>139</v>
      </c>
      <c r="D30" s="23"/>
      <c r="E30" s="16"/>
      <c r="F30" s="23"/>
      <c r="G30" s="16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2" customHeight="1">
      <c r="A31" s="17">
        <v>20</v>
      </c>
      <c r="B31" s="22" t="str">
        <f>СпМ!A26</f>
        <v>Медведев Тарас</v>
      </c>
      <c r="C31" s="23"/>
      <c r="D31" s="23"/>
      <c r="E31" s="16"/>
      <c r="F31" s="23"/>
      <c r="G31" s="16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2" customHeight="1">
      <c r="A32" s="16"/>
      <c r="B32" s="16"/>
      <c r="C32" s="19">
        <v>20</v>
      </c>
      <c r="D32" s="24" t="s">
        <v>126</v>
      </c>
      <c r="E32" s="16"/>
      <c r="F32" s="23"/>
      <c r="G32" s="16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2" customHeight="1">
      <c r="A33" s="17">
        <v>29</v>
      </c>
      <c r="B33" s="18" t="str">
        <f>СпМ!A35</f>
        <v>_</v>
      </c>
      <c r="C33" s="23"/>
      <c r="D33" s="16"/>
      <c r="E33" s="16"/>
      <c r="F33" s="23"/>
      <c r="G33" s="16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2" customHeight="1">
      <c r="A34" s="16"/>
      <c r="B34" s="19">
        <v>8</v>
      </c>
      <c r="C34" s="24" t="s">
        <v>126</v>
      </c>
      <c r="D34" s="16"/>
      <c r="E34" s="16"/>
      <c r="F34" s="23"/>
      <c r="G34" s="16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2" customHeight="1">
      <c r="A35" s="17">
        <v>4</v>
      </c>
      <c r="B35" s="22" t="str">
        <f>СпМ!A10</f>
        <v>Шарипов Давид</v>
      </c>
      <c r="C35" s="16"/>
      <c r="D35" s="16"/>
      <c r="E35" s="16"/>
      <c r="F35" s="23"/>
      <c r="G35" s="16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144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" customHeight="1">
      <c r="A37" s="17">
        <v>3</v>
      </c>
      <c r="B37" s="18" t="str">
        <f>СпМ!A9</f>
        <v>Ратникова Наталья</v>
      </c>
      <c r="C37" s="16"/>
      <c r="D37" s="16"/>
      <c r="E37" s="16"/>
      <c r="F37" s="23"/>
      <c r="G37" s="33" t="s">
        <v>30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2" customHeight="1">
      <c r="A38" s="16"/>
      <c r="B38" s="19">
        <v>9</v>
      </c>
      <c r="C38" s="20" t="s">
        <v>127</v>
      </c>
      <c r="D38" s="16"/>
      <c r="E38" s="16"/>
      <c r="F38" s="23"/>
      <c r="G38" s="16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2" customHeight="1">
      <c r="A39" s="17">
        <v>30</v>
      </c>
      <c r="B39" s="22" t="str">
        <f>СпМ!A36</f>
        <v>_</v>
      </c>
      <c r="C39" s="23"/>
      <c r="D39" s="16"/>
      <c r="E39" s="16"/>
      <c r="F39" s="23"/>
      <c r="G39" s="16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2" customHeight="1">
      <c r="A40" s="16"/>
      <c r="B40" s="16"/>
      <c r="C40" s="19">
        <v>21</v>
      </c>
      <c r="D40" s="20" t="s">
        <v>127</v>
      </c>
      <c r="E40" s="16"/>
      <c r="F40" s="23"/>
      <c r="G40" s="16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2" customHeight="1">
      <c r="A41" s="17">
        <v>19</v>
      </c>
      <c r="B41" s="18" t="str">
        <f>СпМ!A25</f>
        <v>Хайруллин Ренат</v>
      </c>
      <c r="C41" s="23"/>
      <c r="D41" s="23"/>
      <c r="E41" s="16"/>
      <c r="F41" s="23"/>
      <c r="G41" s="16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2" customHeight="1">
      <c r="A42" s="16"/>
      <c r="B42" s="19">
        <v>10</v>
      </c>
      <c r="C42" s="24" t="s">
        <v>149</v>
      </c>
      <c r="D42" s="23"/>
      <c r="E42" s="16"/>
      <c r="F42" s="23"/>
      <c r="G42" s="16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2" customHeight="1">
      <c r="A43" s="17">
        <v>14</v>
      </c>
      <c r="B43" s="22" t="str">
        <f>СпМ!A20</f>
        <v>Шакиров Ильяс</v>
      </c>
      <c r="C43" s="16"/>
      <c r="D43" s="23"/>
      <c r="E43" s="16"/>
      <c r="F43" s="23"/>
      <c r="G43" s="16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2" customHeight="1">
      <c r="A44" s="16"/>
      <c r="B44" s="16"/>
      <c r="C44" s="16"/>
      <c r="D44" s="19">
        <v>27</v>
      </c>
      <c r="E44" s="20" t="s">
        <v>127</v>
      </c>
      <c r="F44" s="23"/>
      <c r="G44" s="1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2" customHeight="1">
      <c r="A45" s="17">
        <v>11</v>
      </c>
      <c r="B45" s="18" t="str">
        <f>СпМ!A17</f>
        <v>Срумов Антон</v>
      </c>
      <c r="C45" s="16"/>
      <c r="D45" s="23"/>
      <c r="E45" s="23"/>
      <c r="F45" s="23"/>
      <c r="G45" s="16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2" customHeight="1">
      <c r="A46" s="16"/>
      <c r="B46" s="19">
        <v>11</v>
      </c>
      <c r="C46" s="20" t="s">
        <v>148</v>
      </c>
      <c r="D46" s="23"/>
      <c r="E46" s="23"/>
      <c r="F46" s="23"/>
      <c r="G46" s="16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2" customHeight="1">
      <c r="A47" s="17">
        <v>22</v>
      </c>
      <c r="B47" s="22" t="str">
        <f>СпМ!A28</f>
        <v>Алмаев Раис</v>
      </c>
      <c r="C47" s="23"/>
      <c r="D47" s="23"/>
      <c r="E47" s="23"/>
      <c r="F47" s="23"/>
      <c r="G47" s="16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2" customHeight="1">
      <c r="A48" s="16"/>
      <c r="B48" s="16"/>
      <c r="C48" s="19">
        <v>22</v>
      </c>
      <c r="D48" s="24" t="s">
        <v>148</v>
      </c>
      <c r="E48" s="23"/>
      <c r="F48" s="23"/>
      <c r="G48" s="16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" customHeight="1">
      <c r="A49" s="17">
        <v>27</v>
      </c>
      <c r="B49" s="18" t="str">
        <f>СпМ!A33</f>
        <v>_</v>
      </c>
      <c r="C49" s="23"/>
      <c r="D49" s="16"/>
      <c r="E49" s="23"/>
      <c r="F49" s="23"/>
      <c r="G49" s="16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ht="12" customHeight="1">
      <c r="A50" s="16"/>
      <c r="B50" s="19">
        <v>12</v>
      </c>
      <c r="C50" s="24" t="s">
        <v>147</v>
      </c>
      <c r="D50" s="16"/>
      <c r="E50" s="23"/>
      <c r="F50" s="23"/>
      <c r="G50" s="16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2" customHeight="1">
      <c r="A51" s="17">
        <v>6</v>
      </c>
      <c r="B51" s="22" t="str">
        <f>СпМ!A12</f>
        <v>Максютов Азат</v>
      </c>
      <c r="C51" s="16"/>
      <c r="D51" s="16"/>
      <c r="E51" s="23"/>
      <c r="F51" s="23"/>
      <c r="G51" s="16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2" customHeight="1">
      <c r="A52" s="16"/>
      <c r="B52" s="16"/>
      <c r="C52" s="16"/>
      <c r="D52" s="16"/>
      <c r="E52" s="19">
        <v>30</v>
      </c>
      <c r="F52" s="24" t="s">
        <v>145</v>
      </c>
      <c r="G52" s="16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2" customHeight="1">
      <c r="A53" s="17">
        <v>7</v>
      </c>
      <c r="B53" s="18" t="str">
        <f>СпМ!A13</f>
        <v>Горбунов Валентин</v>
      </c>
      <c r="C53" s="16"/>
      <c r="D53" s="16"/>
      <c r="E53" s="23"/>
      <c r="F53" s="16"/>
      <c r="G53" s="16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2" customHeight="1">
      <c r="A54" s="16"/>
      <c r="B54" s="19">
        <v>13</v>
      </c>
      <c r="C54" s="20" t="s">
        <v>129</v>
      </c>
      <c r="D54" s="16"/>
      <c r="E54" s="23"/>
      <c r="F54" s="16"/>
      <c r="G54" s="16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2" customHeight="1">
      <c r="A55" s="17">
        <v>26</v>
      </c>
      <c r="B55" s="22" t="str">
        <f>СпМ!A32</f>
        <v>_</v>
      </c>
      <c r="C55" s="23"/>
      <c r="D55" s="16"/>
      <c r="E55" s="23"/>
      <c r="F55" s="16"/>
      <c r="G55" s="16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2" customHeight="1">
      <c r="A56" s="16"/>
      <c r="B56" s="16"/>
      <c r="C56" s="19">
        <v>23</v>
      </c>
      <c r="D56" s="20" t="s">
        <v>129</v>
      </c>
      <c r="E56" s="23"/>
      <c r="F56" s="31">
        <v>-31</v>
      </c>
      <c r="G56" s="18" t="str">
        <f>IF(G36=F20,F52,IF(G36=F52,F20,0))</f>
        <v>Аббасов Рустамхон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" customHeight="1">
      <c r="A57" s="17">
        <v>23</v>
      </c>
      <c r="B57" s="18" t="str">
        <f>СпМ!A29</f>
        <v>_</v>
      </c>
      <c r="C57" s="23"/>
      <c r="D57" s="23"/>
      <c r="E57" s="23"/>
      <c r="F57" s="16"/>
      <c r="G57" s="33" t="s">
        <v>31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" customHeight="1">
      <c r="A58" s="16"/>
      <c r="B58" s="19">
        <v>14</v>
      </c>
      <c r="C58" s="24" t="s">
        <v>128</v>
      </c>
      <c r="D58" s="23"/>
      <c r="E58" s="23"/>
      <c r="F58" s="16"/>
      <c r="G58" s="16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" customHeight="1">
      <c r="A59" s="17">
        <v>10</v>
      </c>
      <c r="B59" s="22" t="str">
        <f>СпМ!A16</f>
        <v>Кузнецов Дмитрий</v>
      </c>
      <c r="C59" s="16"/>
      <c r="D59" s="23"/>
      <c r="E59" s="23"/>
      <c r="F59" s="16"/>
      <c r="G59" s="16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" customHeight="1">
      <c r="A60" s="16"/>
      <c r="B60" s="16"/>
      <c r="C60" s="16"/>
      <c r="D60" s="19">
        <v>28</v>
      </c>
      <c r="E60" s="24" t="s">
        <v>145</v>
      </c>
      <c r="F60" s="16"/>
      <c r="G60" s="16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" customHeight="1">
      <c r="A61" s="17">
        <v>15</v>
      </c>
      <c r="B61" s="18" t="str">
        <f>СпМ!A21</f>
        <v>Сагитов Александр</v>
      </c>
      <c r="C61" s="16"/>
      <c r="D61" s="23"/>
      <c r="E61" s="16"/>
      <c r="F61" s="16"/>
      <c r="G61" s="16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" customHeight="1">
      <c r="A62" s="16"/>
      <c r="B62" s="19">
        <v>15</v>
      </c>
      <c r="C62" s="20" t="s">
        <v>133</v>
      </c>
      <c r="D62" s="23"/>
      <c r="E62" s="17">
        <v>-58</v>
      </c>
      <c r="F62" s="18" t="str">
        <f>IF(Мстр2!H14=Мстр2!G10,Мстр2!G18,IF(Мстр2!H14=Мстр2!G18,Мстр2!G10,0))</f>
        <v>Максютов Азат</v>
      </c>
      <c r="G62" s="16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" customHeight="1">
      <c r="A63" s="17">
        <v>18</v>
      </c>
      <c r="B63" s="22" t="str">
        <f>СпМ!A24</f>
        <v>Семенов Юрий</v>
      </c>
      <c r="C63" s="23"/>
      <c r="D63" s="23"/>
      <c r="E63" s="16"/>
      <c r="F63" s="19">
        <v>61</v>
      </c>
      <c r="G63" s="20" t="s">
        <v>146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2" customHeight="1">
      <c r="A64" s="16"/>
      <c r="B64" s="16"/>
      <c r="C64" s="19">
        <v>24</v>
      </c>
      <c r="D64" s="24" t="s">
        <v>145</v>
      </c>
      <c r="E64" s="17">
        <v>-59</v>
      </c>
      <c r="F64" s="22" t="str">
        <f>IF(Мстр2!H30=Мстр2!G26,Мстр2!G34,IF(Мстр2!H30=Мстр2!G34,Мстр2!G26,0))</f>
        <v>Сафиуллин Азат</v>
      </c>
      <c r="G64" s="33" t="s">
        <v>34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" customHeight="1">
      <c r="A65" s="17">
        <v>31</v>
      </c>
      <c r="B65" s="18" t="str">
        <f>СпМ!A37</f>
        <v>_</v>
      </c>
      <c r="C65" s="23"/>
      <c r="D65" s="16"/>
      <c r="E65" s="16"/>
      <c r="F65" s="17">
        <v>-61</v>
      </c>
      <c r="G65" s="18" t="str">
        <f>IF(G63=F62,F64,IF(G63=F64,F62,0))</f>
        <v>Максютов Азат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2" customHeight="1">
      <c r="A66" s="16"/>
      <c r="B66" s="19">
        <v>16</v>
      </c>
      <c r="C66" s="24" t="s">
        <v>145</v>
      </c>
      <c r="D66" s="16"/>
      <c r="E66" s="16"/>
      <c r="F66" s="16"/>
      <c r="G66" s="33" t="s">
        <v>35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2" customHeight="1">
      <c r="A67" s="17">
        <v>2</v>
      </c>
      <c r="B67" s="22" t="str">
        <f>СпМ!A8</f>
        <v>Аббасов Рустамхон</v>
      </c>
      <c r="C67" s="16"/>
      <c r="D67" s="16"/>
      <c r="E67" s="17">
        <v>-56</v>
      </c>
      <c r="F67" s="18" t="str">
        <f>IF(Мстр2!G10=Мстр2!F6,Мстр2!F14,IF(Мстр2!G10=Мстр2!F14,Мстр2!F6,0))</f>
        <v>Кузнецов Дмитрий</v>
      </c>
      <c r="G67" s="16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129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2" customHeight="1">
      <c r="A69" s="17">
        <v>-52</v>
      </c>
      <c r="B69" s="18" t="str">
        <f>IF(Мстр2!F6=Мстр2!E4,Мстр2!E8,IF(Мстр2!F6=Мстр2!E8,Мстр2!E4,0))</f>
        <v>Исмайлов Азат</v>
      </c>
      <c r="C69" s="16"/>
      <c r="D69" s="16"/>
      <c r="E69" s="17">
        <v>-57</v>
      </c>
      <c r="F69" s="22" t="str">
        <f>IF(Мстр2!G26=Мстр2!F22,Мстр2!F30,IF(Мстр2!G26=Мстр2!F30,Мстр2!F22,0))</f>
        <v>Горбунов Валентин</v>
      </c>
      <c r="G69" s="33" t="s">
        <v>37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2" customHeight="1">
      <c r="A70" s="16"/>
      <c r="B70" s="19">
        <v>63</v>
      </c>
      <c r="C70" s="20" t="s">
        <v>126</v>
      </c>
      <c r="D70" s="16"/>
      <c r="E70" s="16"/>
      <c r="F70" s="17">
        <v>-62</v>
      </c>
      <c r="G70" s="18" t="str">
        <f>IF(G68=F67,F69,IF(G68=F69,F67,0))</f>
        <v>Кузнецов Дмитрий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2" customHeight="1">
      <c r="A71" s="17">
        <v>-53</v>
      </c>
      <c r="B71" s="22" t="str">
        <f>IF(Мстр2!F14=Мстр2!E12,Мстр2!E16,IF(Мстр2!F14=Мстр2!E16,Мстр2!E12,0))</f>
        <v>Шарипов Давид</v>
      </c>
      <c r="C71" s="23"/>
      <c r="D71" s="28"/>
      <c r="E71" s="16"/>
      <c r="F71" s="16"/>
      <c r="G71" s="33" t="s">
        <v>39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2" customHeight="1">
      <c r="A72" s="16"/>
      <c r="B72" s="16"/>
      <c r="C72" s="19">
        <v>65</v>
      </c>
      <c r="D72" s="20" t="s">
        <v>126</v>
      </c>
      <c r="E72" s="17">
        <v>-63</v>
      </c>
      <c r="F72" s="18" t="str">
        <f>IF(C70=B69,B71,IF(C70=B71,B69,0))</f>
        <v>Исмайлов Азат</v>
      </c>
      <c r="G72" s="16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2" customHeight="1">
      <c r="A73" s="17">
        <v>-54</v>
      </c>
      <c r="B73" s="18" t="str">
        <f>IF(Мстр2!F22=Мстр2!E20,Мстр2!E24,IF(Мстр2!F22=Мстр2!E24,Мстр2!E20,0))</f>
        <v>Хайруллин Ренат</v>
      </c>
      <c r="C73" s="23"/>
      <c r="D73" s="35" t="s">
        <v>36</v>
      </c>
      <c r="E73" s="16"/>
      <c r="F73" s="19">
        <v>66</v>
      </c>
      <c r="G73" s="20" t="s">
        <v>152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2" customHeight="1">
      <c r="A74" s="16"/>
      <c r="B74" s="19">
        <v>64</v>
      </c>
      <c r="C74" s="24" t="s">
        <v>130</v>
      </c>
      <c r="D74" s="34"/>
      <c r="E74" s="17">
        <v>-64</v>
      </c>
      <c r="F74" s="22" t="str">
        <f>IF(C74=B73,B75,IF(C74=B75,B73,0))</f>
        <v>Хайруллин Ренат</v>
      </c>
      <c r="G74" s="33" t="s">
        <v>40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2" customHeight="1">
      <c r="A75" s="17">
        <v>-55</v>
      </c>
      <c r="B75" s="22" t="str">
        <f>IF(Мстр2!F30=Мстр2!E28,Мстр2!E32,IF(Мстр2!F30=Мстр2!E32,Мстр2!E28,0))</f>
        <v>Мазурин Александр</v>
      </c>
      <c r="C75" s="17">
        <v>-65</v>
      </c>
      <c r="D75" s="18" t="str">
        <f>IF(D72=C70,C74,IF(D72=C74,C70,0))</f>
        <v>Мазурин Александр</v>
      </c>
      <c r="E75" s="16"/>
      <c r="F75" s="17">
        <v>-66</v>
      </c>
      <c r="G75" s="18" t="str">
        <f>IF(G73=F72,F74,IF(G73=F74,F72,0))</f>
        <v>Исмайлов Азат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2" customHeight="1">
      <c r="A76" s="16"/>
      <c r="B76" s="16"/>
      <c r="C76" s="16"/>
      <c r="D76" s="33" t="s">
        <v>38</v>
      </c>
      <c r="E76" s="16"/>
      <c r="F76" s="16"/>
      <c r="G76" s="33" t="s">
        <v>41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8:19" ht="9" customHeight="1"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8:19" ht="9" customHeight="1"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9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9" customWidth="1"/>
    <col min="2" max="2" width="13.875" style="59" customWidth="1"/>
    <col min="3" max="8" width="12.75390625" style="59" customWidth="1"/>
    <col min="9" max="11" width="6.75390625" style="59" customWidth="1"/>
    <col min="12" max="16384" width="9.125" style="59" customWidth="1"/>
  </cols>
  <sheetData>
    <row r="1" spans="1:11" ht="15.75">
      <c r="A1" s="125" t="str">
        <f>СпМ!A1</f>
        <v>Кубок Башкортостана 2011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4" t="str">
        <f>СпМ!A2</f>
        <v>Финал Турнира Такси 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123">
        <f>СпМ!A3</f>
        <v>40754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9" ht="12.75">
      <c r="A4" s="17">
        <v>-1</v>
      </c>
      <c r="B4" s="18" t="str">
        <f>IF(Мстр1!C6=Мстр1!B5,Мстр1!B7,IF(Мстр1!C6=Мстр1!B7,Мстр1!B5,0))</f>
        <v>_</v>
      </c>
      <c r="C4" s="16"/>
      <c r="D4" s="17">
        <v>-25</v>
      </c>
      <c r="E4" s="18" t="str">
        <f>IF(Мстр1!E12=Мстр1!D8,Мстр1!D16,IF(Мстр1!E12=Мстр1!D16,Мстр1!D8,0))</f>
        <v>Исмайлов Азат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151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IF(Мстр1!C10=Мстр1!B9,Мстр1!B11,IF(Мстр1!C10=Мстр1!B11,Мстр1!B9,0))</f>
        <v>Хабиров Марс</v>
      </c>
      <c r="C6" s="19">
        <v>40</v>
      </c>
      <c r="D6" s="26" t="s">
        <v>133</v>
      </c>
      <c r="E6" s="19">
        <v>52</v>
      </c>
      <c r="F6" s="26" t="s">
        <v>128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IF(Мстр1!D64=Мстр1!C62,Мстр1!C66,IF(Мстр1!D64=Мстр1!C66,Мстр1!C62,0))</f>
        <v>Сагитов Александр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IF(Мстр1!C14=Мстр1!B13,Мстр1!B15,IF(Мстр1!C14=Мстр1!B15,Мстр1!B13,0))</f>
        <v>_</v>
      </c>
      <c r="C8" s="16"/>
      <c r="D8" s="19">
        <v>48</v>
      </c>
      <c r="E8" s="60" t="s">
        <v>128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IF(Мстр1!C18=Мстр1!B17,Мстр1!B19,IF(Мстр1!C18=Мстр1!B19,Мстр1!B17,0))</f>
        <v>_</v>
      </c>
      <c r="C10" s="19">
        <v>41</v>
      </c>
      <c r="D10" s="60" t="s">
        <v>128</v>
      </c>
      <c r="E10" s="28"/>
      <c r="F10" s="19">
        <v>56</v>
      </c>
      <c r="G10" s="26" t="s">
        <v>147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IF(Мстр1!D56=Мстр1!C54,Мстр1!C58,IF(Мстр1!D56=Мстр1!C58,Мстр1!C54,0))</f>
        <v>Кузнецов Дмитрий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IF(Мстр1!C22=Мстр1!B21,Мстр1!B23,IF(Мстр1!C22=Мстр1!B23,Мстр1!B21,0))</f>
        <v>_</v>
      </c>
      <c r="C12" s="16"/>
      <c r="D12" s="17">
        <v>-26</v>
      </c>
      <c r="E12" s="18" t="str">
        <f>IF(Мстр1!E28=Мстр1!D24,Мстр1!D32,IF(Мстр1!E28=Мстр1!D32,Мстр1!D24,0))</f>
        <v>Шарипов Давид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118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IF(Мстр1!C26=Мстр1!B25,Мстр1!B27,IF(Мстр1!C26=Мстр1!B27,Мстр1!B25,0))</f>
        <v>Полушин Сергей</v>
      </c>
      <c r="C14" s="19">
        <v>42</v>
      </c>
      <c r="D14" s="26" t="s">
        <v>147</v>
      </c>
      <c r="E14" s="19">
        <v>53</v>
      </c>
      <c r="F14" s="60" t="s">
        <v>147</v>
      </c>
      <c r="G14" s="19">
        <v>58</v>
      </c>
      <c r="H14" s="26" t="s">
        <v>127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IF(Мстр1!D48=Мстр1!C46,Мстр1!C50,IF(Мстр1!D48=Мстр1!C50,Мстр1!C46,0))</f>
        <v>Максютов Азат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IF(Мстр1!C30=Мстр1!B29,Мстр1!B31,IF(Мстр1!C30=Мстр1!B31,Мстр1!B29,0))</f>
        <v>Медведев Тарас</v>
      </c>
      <c r="C16" s="16"/>
      <c r="D16" s="19">
        <v>49</v>
      </c>
      <c r="E16" s="60" t="s">
        <v>147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153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IF(Мстр1!C34=Мстр1!B33,Мстр1!B35,IF(Мстр1!C34=Мстр1!B35,Мстр1!B33,0))</f>
        <v>_</v>
      </c>
      <c r="C18" s="19">
        <v>43</v>
      </c>
      <c r="D18" s="60" t="s">
        <v>149</v>
      </c>
      <c r="E18" s="28"/>
      <c r="F18" s="17">
        <v>-30</v>
      </c>
      <c r="G18" s="22" t="str">
        <f>IF(Мстр1!F52=Мстр1!E44,Мстр1!E60,IF(Мстр1!F52=Мстр1!E60,Мстр1!E44,0))</f>
        <v>Ратникова Наталья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IF(Мстр1!D40=Мстр1!C38,Мстр1!C42,IF(Мстр1!D40=Мстр1!C42,Мстр1!C38,0))</f>
        <v>Шакиров Ильяс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IF(Мстр1!C38=Мстр1!B37,Мстр1!B39,IF(Мстр1!C38=Мстр1!B39,Мстр1!B37,0))</f>
        <v>_</v>
      </c>
      <c r="C20" s="16"/>
      <c r="D20" s="17">
        <v>-27</v>
      </c>
      <c r="E20" s="18" t="str">
        <f>IF(Мстр1!E44=Мстр1!D40,Мстр1!D48,IF(Мстр1!E44=Мстр1!D48,Мстр1!D40,0))</f>
        <v>Срумов Антон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152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IF(Мстр1!C42=Мстр1!B41,Мстр1!B43,IF(Мстр1!C42=Мстр1!B43,Мстр1!B41,0))</f>
        <v>Хайруллин Ренат</v>
      </c>
      <c r="C22" s="19">
        <v>44</v>
      </c>
      <c r="D22" s="26" t="s">
        <v>152</v>
      </c>
      <c r="E22" s="19">
        <v>54</v>
      </c>
      <c r="F22" s="26" t="s">
        <v>148</v>
      </c>
      <c r="G22" s="28"/>
      <c r="H22" s="19">
        <v>60</v>
      </c>
      <c r="I22" s="61" t="s">
        <v>148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IF(Мстр1!D32=Мстр1!C30,Мстр1!C34,IF(Мстр1!D32=Мстр1!C34,Мстр1!C30,0))</f>
        <v>Асылгужин Марсель</v>
      </c>
      <c r="D23" s="23"/>
      <c r="E23" s="23"/>
      <c r="F23" s="23"/>
      <c r="G23" s="28"/>
      <c r="H23" s="23"/>
      <c r="I23" s="34"/>
      <c r="J23" s="78" t="s">
        <v>32</v>
      </c>
      <c r="K23" s="7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IF(Мстр1!C46=Мстр1!B45,Мстр1!B47,IF(Мстр1!C46=Мстр1!B47,Мстр1!B45,0))</f>
        <v>Алмаев Раис</v>
      </c>
      <c r="C24" s="16"/>
      <c r="D24" s="19">
        <v>50</v>
      </c>
      <c r="E24" s="60" t="s">
        <v>152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154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IF(Мстр1!C50=Мстр1!B49,Мстр1!B51,IF(Мстр1!C50=Мстр1!B51,Мстр1!B49,0))</f>
        <v>_</v>
      </c>
      <c r="C26" s="19">
        <v>45</v>
      </c>
      <c r="D26" s="60" t="s">
        <v>132</v>
      </c>
      <c r="E26" s="28"/>
      <c r="F26" s="19">
        <v>57</v>
      </c>
      <c r="G26" s="26" t="s">
        <v>148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IF(Мстр1!D24=Мстр1!C22,Мстр1!C26,IF(Мстр1!D24=Мстр1!C26,Мстр1!C22,0))</f>
        <v>Семенов Константин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IF(Мстр1!C54=Мстр1!B53,Мстр1!B55,IF(Мстр1!C54=Мстр1!B55,Мстр1!B53,0))</f>
        <v>_</v>
      </c>
      <c r="C28" s="16"/>
      <c r="D28" s="17">
        <v>-28</v>
      </c>
      <c r="E28" s="18" t="str">
        <f>IF(Мстр1!E60=Мстр1!D56,Мстр1!D64,IF(Мстр1!E60=Мстр1!D64,Мстр1!D56,0))</f>
        <v>Горбунов Валентин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IF(Мстр1!C58=Мстр1!B57,Мстр1!B59,IF(Мстр1!C58=Мстр1!B59,Мстр1!B57,0))</f>
        <v>_</v>
      </c>
      <c r="C30" s="19">
        <v>46</v>
      </c>
      <c r="D30" s="26" t="s">
        <v>130</v>
      </c>
      <c r="E30" s="19">
        <v>55</v>
      </c>
      <c r="F30" s="60" t="s">
        <v>129</v>
      </c>
      <c r="G30" s="19">
        <v>59</v>
      </c>
      <c r="H30" s="60" t="s">
        <v>148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IF(Мстр1!D16=Мстр1!C14,Мстр1!C18,IF(Мстр1!D16=Мстр1!C18,Мстр1!C14,0))</f>
        <v>Мазурин Александр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IF(Мстр1!C62=Мстр1!B61,Мстр1!B63,IF(Мстр1!C62=Мстр1!B63,Мстр1!B61,0))</f>
        <v>Семенов Юрий</v>
      </c>
      <c r="C32" s="16"/>
      <c r="D32" s="19">
        <v>51</v>
      </c>
      <c r="E32" s="60" t="s">
        <v>130</v>
      </c>
      <c r="F32" s="16"/>
      <c r="G32" s="23"/>
      <c r="H32" s="17">
        <v>-60</v>
      </c>
      <c r="I32" s="18" t="str">
        <f>IF(I22=H14,H30,IF(I22=H30,H14,0))</f>
        <v>Ратникова Наталья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111</v>
      </c>
      <c r="D33" s="23"/>
      <c r="E33" s="28"/>
      <c r="F33" s="16"/>
      <c r="G33" s="23"/>
      <c r="H33" s="16"/>
      <c r="I33" s="34"/>
      <c r="J33" s="78" t="s">
        <v>33</v>
      </c>
      <c r="K33" s="7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IF(Мстр1!C66=Мстр1!B65,Мстр1!B67,IF(Мстр1!C66=Мстр1!B67,Мстр1!B65,0))</f>
        <v>_</v>
      </c>
      <c r="C34" s="19">
        <v>47</v>
      </c>
      <c r="D34" s="60" t="s">
        <v>150</v>
      </c>
      <c r="E34" s="28"/>
      <c r="F34" s="17">
        <v>-29</v>
      </c>
      <c r="G34" s="22" t="str">
        <f>IF(Мстр1!F20=Мстр1!E12,Мстр1!E28,IF(Мстр1!F20=Мстр1!E28,Мстр1!E12,0))</f>
        <v>Сафиуллин Азат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IF(Мстр1!D8=Мстр1!C6,Мстр1!C10,IF(Мстр1!D8=Мстр1!C10,Мстр1!C6,0))</f>
        <v>Шариков Сергей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Хабиров Марс</v>
      </c>
      <c r="C37" s="16"/>
      <c r="D37" s="16"/>
      <c r="E37" s="16"/>
      <c r="F37" s="17">
        <v>-48</v>
      </c>
      <c r="G37" s="18" t="str">
        <f>IF(E8=D6,D10,IF(E8=D10,D6,0))</f>
        <v>Сагитов Александр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151</v>
      </c>
      <c r="D38" s="16"/>
      <c r="E38" s="16"/>
      <c r="F38" s="16"/>
      <c r="G38" s="19">
        <v>67</v>
      </c>
      <c r="H38" s="26" t="s">
        <v>149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Шакиров Ильяс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151</v>
      </c>
      <c r="E40" s="16"/>
      <c r="F40" s="16"/>
      <c r="G40" s="16"/>
      <c r="H40" s="19">
        <v>69</v>
      </c>
      <c r="I40" s="27" t="s">
        <v>149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Полушин Сергей</v>
      </c>
      <c r="C41" s="23"/>
      <c r="D41" s="23"/>
      <c r="E41" s="16"/>
      <c r="F41" s="17">
        <v>-50</v>
      </c>
      <c r="G41" s="18" t="str">
        <f>IF(E24=D22,D26,IF(E24=D26,D22,0))</f>
        <v>Семенов Константин</v>
      </c>
      <c r="H41" s="23"/>
      <c r="I41" s="32"/>
      <c r="J41" s="78" t="s">
        <v>42</v>
      </c>
      <c r="K41" s="7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0" t="s">
        <v>153</v>
      </c>
      <c r="D42" s="23"/>
      <c r="E42" s="16"/>
      <c r="F42" s="16"/>
      <c r="G42" s="19">
        <v>68</v>
      </c>
      <c r="H42" s="60" t="s">
        <v>150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Медведев Тарас</v>
      </c>
      <c r="C43" s="16"/>
      <c r="D43" s="23"/>
      <c r="E43" s="16"/>
      <c r="F43" s="17">
        <v>-51</v>
      </c>
      <c r="G43" s="22" t="str">
        <f>IF(E32=D30,D34,IF(E32=D34,D30,0))</f>
        <v>Шариков Сергей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151</v>
      </c>
      <c r="F44" s="16"/>
      <c r="G44" s="16"/>
      <c r="H44" s="17">
        <v>-69</v>
      </c>
      <c r="I44" s="18" t="str">
        <f>IF(I40=H38,H42,IF(I40=H42,H38,0))</f>
        <v>Шариков Сергей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Асылгужин Марсель</v>
      </c>
      <c r="C45" s="16"/>
      <c r="D45" s="23"/>
      <c r="E45" s="33" t="s">
        <v>94</v>
      </c>
      <c r="F45" s="16"/>
      <c r="G45" s="17">
        <v>-67</v>
      </c>
      <c r="H45" s="18" t="str">
        <f>IF(H38=G37,G39,IF(H38=G39,G37,0))</f>
        <v>Сагитов Александр</v>
      </c>
      <c r="I45" s="34"/>
      <c r="J45" s="78" t="s">
        <v>44</v>
      </c>
      <c r="K45" s="7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139</v>
      </c>
      <c r="D46" s="23"/>
      <c r="E46" s="16"/>
      <c r="F46" s="16"/>
      <c r="G46" s="16"/>
      <c r="H46" s="19">
        <v>70</v>
      </c>
      <c r="I46" s="61" t="s">
        <v>132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Алмаев Раис</v>
      </c>
      <c r="C47" s="23"/>
      <c r="D47" s="23"/>
      <c r="E47" s="16"/>
      <c r="F47" s="16"/>
      <c r="G47" s="17">
        <v>-68</v>
      </c>
      <c r="H47" s="22" t="str">
        <f>IF(H42=G41,G43,IF(H42=G43,G41,0))</f>
        <v>Семенов Константин</v>
      </c>
      <c r="I47" s="34"/>
      <c r="J47" s="78" t="s">
        <v>43</v>
      </c>
      <c r="K47" s="7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0" t="s">
        <v>139</v>
      </c>
      <c r="E48" s="16"/>
      <c r="F48" s="16"/>
      <c r="G48" s="16"/>
      <c r="H48" s="17">
        <v>-70</v>
      </c>
      <c r="I48" s="18" t="str">
        <f>IF(I46=H45,H47,IF(I46=H47,H45,0))</f>
        <v>Сагитов Александр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4"/>
      <c r="J49" s="78" t="s">
        <v>45</v>
      </c>
      <c r="K49" s="7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0" t="s">
        <v>111</v>
      </c>
      <c r="D50" s="17">
        <v>-77</v>
      </c>
      <c r="E50" s="18" t="str">
        <f>IF(E44=D40,D48,IF(E44=D48,D40,0))</f>
        <v>Асылгужин Марсель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Семенов Юрий</v>
      </c>
      <c r="C51" s="16"/>
      <c r="D51" s="16"/>
      <c r="E51" s="33" t="s">
        <v>95</v>
      </c>
      <c r="F51" s="16"/>
      <c r="G51" s="19">
        <v>79</v>
      </c>
      <c r="H51" s="26" t="s">
        <v>118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Медведев Тарас</v>
      </c>
      <c r="E52" s="34"/>
      <c r="F52" s="17">
        <v>-72</v>
      </c>
      <c r="G52" s="22" t="str">
        <f>IF(C42=B41,B43,IF(C42=B43,B41,0))</f>
        <v>Полушин Сергей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153</v>
      </c>
      <c r="F53" s="16"/>
      <c r="G53" s="16"/>
      <c r="H53" s="19">
        <v>81</v>
      </c>
      <c r="I53" s="27" t="s">
        <v>118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Семенов Юрий</v>
      </c>
      <c r="E54" s="33" t="s">
        <v>96</v>
      </c>
      <c r="F54" s="17">
        <v>-73</v>
      </c>
      <c r="G54" s="18" t="str">
        <f>IF(C46=B45,B47,IF(C46=B47,B45,0))</f>
        <v>Алмаев Раис</v>
      </c>
      <c r="H54" s="23"/>
      <c r="I54" s="32"/>
      <c r="J54" s="78" t="s">
        <v>97</v>
      </c>
      <c r="K54" s="7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Семенов Юрий</v>
      </c>
      <c r="F55" s="16"/>
      <c r="G55" s="19">
        <v>80</v>
      </c>
      <c r="H55" s="60" t="s">
        <v>154</v>
      </c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98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 t="str">
        <f>IF(I53=H51,H55,IF(I53=H55,H51,0))</f>
        <v>Алмаев Раис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78" t="s">
        <v>99</v>
      </c>
      <c r="K58" s="7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61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4"/>
      <c r="J60" s="78" t="s">
        <v>100</v>
      </c>
      <c r="K60" s="7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0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4"/>
      <c r="J62" s="78" t="s">
        <v>101</v>
      </c>
      <c r="K62" s="7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3" t="s">
        <v>102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0"/>
      <c r="E67" s="16"/>
      <c r="F67" s="17">
        <v>-85</v>
      </c>
      <c r="G67" s="18">
        <f>IF(C65=B64,B66,IF(C65=B66,B64,0))</f>
        <v>0</v>
      </c>
      <c r="H67" s="23"/>
      <c r="I67" s="32"/>
      <c r="J67" s="78" t="s">
        <v>103</v>
      </c>
      <c r="K67" s="7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60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0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104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 t="str">
        <f>IF(H64=G63,G65,IF(H64=G65,G63,0))</f>
        <v>_</v>
      </c>
      <c r="I71" s="34"/>
      <c r="J71" s="78" t="s">
        <v>105</v>
      </c>
      <c r="K71" s="7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61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106</v>
      </c>
      <c r="F73" s="16"/>
      <c r="G73" s="17">
        <v>-92</v>
      </c>
      <c r="H73" s="22" t="str">
        <f>IF(H68=G67,G69,IF(H68=G69,G67,0))</f>
        <v>_</v>
      </c>
      <c r="I73" s="34"/>
      <c r="J73" s="78" t="s">
        <v>107</v>
      </c>
      <c r="K73" s="7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108</v>
      </c>
      <c r="F75" s="16"/>
      <c r="G75" s="28"/>
      <c r="H75" s="16"/>
      <c r="I75" s="34"/>
      <c r="J75" s="78" t="s">
        <v>109</v>
      </c>
      <c r="K75" s="7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6" t="s">
        <v>14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>
        <v>40712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1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17</v>
      </c>
      <c r="B7" s="13">
        <v>1</v>
      </c>
      <c r="C7" s="14" t="str">
        <f>5!F20</f>
        <v>Непипенко Диана</v>
      </c>
      <c r="D7" s="11"/>
      <c r="E7" s="11"/>
      <c r="F7" s="11"/>
      <c r="G7" s="11"/>
      <c r="H7" s="11"/>
      <c r="I7" s="11"/>
    </row>
    <row r="8" spans="1:9" ht="18">
      <c r="A8" s="12" t="s">
        <v>18</v>
      </c>
      <c r="B8" s="13">
        <v>2</v>
      </c>
      <c r="C8" s="14" t="str">
        <f>5!F31</f>
        <v>Шайбаков Эмиль</v>
      </c>
      <c r="D8" s="11"/>
      <c r="E8" s="11"/>
      <c r="F8" s="11"/>
      <c r="G8" s="11"/>
      <c r="H8" s="11"/>
      <c r="I8" s="11"/>
    </row>
    <row r="9" spans="1:9" ht="18">
      <c r="A9" s="12" t="s">
        <v>19</v>
      </c>
      <c r="B9" s="13">
        <v>3</v>
      </c>
      <c r="C9" s="14" t="str">
        <f>5!G43</f>
        <v>Антонян Ваге</v>
      </c>
      <c r="D9" s="11"/>
      <c r="E9" s="11"/>
      <c r="F9" s="11"/>
      <c r="G9" s="11"/>
      <c r="H9" s="11"/>
      <c r="I9" s="11"/>
    </row>
    <row r="10" spans="1:9" ht="18">
      <c r="A10" s="12" t="s">
        <v>6</v>
      </c>
      <c r="B10" s="13">
        <v>4</v>
      </c>
      <c r="C10" s="14" t="str">
        <f>5!G51</f>
        <v>Коврижников Максим</v>
      </c>
      <c r="D10" s="11"/>
      <c r="E10" s="11"/>
      <c r="F10" s="11"/>
      <c r="G10" s="11"/>
      <c r="H10" s="11"/>
      <c r="I10" s="11"/>
    </row>
    <row r="11" spans="1:9" ht="18">
      <c r="A11" s="12" t="s">
        <v>20</v>
      </c>
      <c r="B11" s="13">
        <v>5</v>
      </c>
      <c r="C11" s="14" t="str">
        <f>5!C55</f>
        <v>Зайнитдинова Галия</v>
      </c>
      <c r="D11" s="11"/>
      <c r="E11" s="11"/>
      <c r="F11" s="11"/>
      <c r="G11" s="11"/>
      <c r="H11" s="11"/>
      <c r="I11" s="11"/>
    </row>
    <row r="12" spans="1:9" ht="18">
      <c r="A12" s="12" t="s">
        <v>21</v>
      </c>
      <c r="B12" s="13">
        <v>6</v>
      </c>
      <c r="C12" s="14" t="str">
        <f>5!C57</f>
        <v>Мохова Ирина</v>
      </c>
      <c r="D12" s="11"/>
      <c r="E12" s="11"/>
      <c r="F12" s="11"/>
      <c r="G12" s="11"/>
      <c r="H12" s="11"/>
      <c r="I12" s="11"/>
    </row>
    <row r="13" spans="1:9" ht="18">
      <c r="A13" s="12" t="s">
        <v>22</v>
      </c>
      <c r="B13" s="13">
        <v>7</v>
      </c>
      <c r="C13" s="14" t="str">
        <f>5!C60</f>
        <v>Набиуллина Камила</v>
      </c>
      <c r="D13" s="11"/>
      <c r="E13" s="11"/>
      <c r="F13" s="11"/>
      <c r="G13" s="11"/>
      <c r="H13" s="11"/>
      <c r="I13" s="11"/>
    </row>
    <row r="14" spans="1:9" ht="18">
      <c r="A14" s="12" t="s">
        <v>23</v>
      </c>
      <c r="B14" s="13">
        <v>8</v>
      </c>
      <c r="C14" s="14" t="str">
        <f>5!C62</f>
        <v>Курмакаев Ильмар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5!G57</f>
        <v>Шакиров Богдан</v>
      </c>
      <c r="D15" s="11"/>
      <c r="E15" s="11"/>
      <c r="F15" s="11"/>
      <c r="G15" s="11"/>
      <c r="H15" s="11"/>
      <c r="I15" s="11"/>
    </row>
    <row r="16" spans="1:9" ht="18">
      <c r="A16" s="12" t="s">
        <v>24</v>
      </c>
      <c r="B16" s="13">
        <v>10</v>
      </c>
      <c r="C16" s="14" t="str">
        <f>5!G60</f>
        <v>Набиуллина Диана</v>
      </c>
      <c r="D16" s="11"/>
      <c r="E16" s="11"/>
      <c r="F16" s="11"/>
      <c r="G16" s="11"/>
      <c r="H16" s="11"/>
      <c r="I16" s="11"/>
    </row>
    <row r="17" spans="1:9" ht="18">
      <c r="A17" s="12" t="s">
        <v>25</v>
      </c>
      <c r="B17" s="13">
        <v>11</v>
      </c>
      <c r="C17" s="14" t="str">
        <f>5!G64</f>
        <v>Шакирова Арина</v>
      </c>
      <c r="D17" s="11"/>
      <c r="E17" s="11"/>
      <c r="F17" s="11"/>
      <c r="G17" s="11"/>
      <c r="H17" s="11"/>
      <c r="I17" s="11"/>
    </row>
    <row r="18" spans="1:9" ht="18">
      <c r="A18" s="12" t="s">
        <v>26</v>
      </c>
      <c r="B18" s="13">
        <v>12</v>
      </c>
      <c r="C18" s="14" t="str">
        <f>5!G66</f>
        <v>Нарец Рита</v>
      </c>
      <c r="D18" s="11"/>
      <c r="E18" s="11"/>
      <c r="F18" s="11"/>
      <c r="G18" s="11"/>
      <c r="H18" s="11"/>
      <c r="I18" s="11"/>
    </row>
    <row r="19" spans="1:9" ht="18">
      <c r="A19" s="12" t="s">
        <v>27</v>
      </c>
      <c r="B19" s="13">
        <v>13</v>
      </c>
      <c r="C19" s="14" t="str">
        <f>5!D67</f>
        <v>Макаров Егор</v>
      </c>
      <c r="D19" s="11"/>
      <c r="E19" s="11"/>
      <c r="F19" s="11"/>
      <c r="G19" s="11"/>
      <c r="H19" s="11"/>
      <c r="I19" s="11"/>
    </row>
    <row r="20" spans="1:9" ht="18">
      <c r="A20" s="12" t="s">
        <v>2</v>
      </c>
      <c r="B20" s="13">
        <v>14</v>
      </c>
      <c r="C20" s="14" t="str">
        <f>5!D70</f>
        <v>Бикбулатов Эрнэст</v>
      </c>
      <c r="D20" s="11"/>
      <c r="E20" s="11"/>
      <c r="F20" s="11"/>
      <c r="G20" s="11"/>
      <c r="H20" s="11"/>
      <c r="I20" s="11"/>
    </row>
    <row r="21" spans="1:9" ht="18">
      <c r="A21" s="12" t="s">
        <v>28</v>
      </c>
      <c r="B21" s="13">
        <v>15</v>
      </c>
      <c r="C21" s="14" t="str">
        <f>5!G69</f>
        <v>Суфияров Ильнур</v>
      </c>
      <c r="D21" s="11"/>
      <c r="E21" s="11"/>
      <c r="F21" s="11"/>
      <c r="G21" s="11"/>
      <c r="H21" s="11"/>
      <c r="I21" s="11"/>
    </row>
    <row r="22" spans="1:9" ht="18">
      <c r="A22" s="12" t="s">
        <v>29</v>
      </c>
      <c r="B22" s="13">
        <v>16</v>
      </c>
      <c r="C22" s="14" t="str">
        <f>5!G71</f>
        <v>Яметова Алина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79" t="str">
        <f>Сп5!A1</f>
        <v>Кубок Башкортостана 2011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tr">
        <f>Сп5!A2</f>
        <v>1/64 финала Турнира Такси 82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>
        <f>Сп5!A3</f>
        <v>40712</v>
      </c>
      <c r="B3" s="80"/>
      <c r="C3" s="80"/>
      <c r="D3" s="80"/>
      <c r="E3" s="80"/>
      <c r="F3" s="80"/>
      <c r="G3" s="80"/>
      <c r="H3" s="80"/>
      <c r="I3" s="80"/>
      <c r="J3" s="80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Сп5!A7</f>
        <v>Коврижников Максим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17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Сп5!A22</f>
        <v>Набиуллина Камила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17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Сп5!A15</f>
        <v>Бикбулатов Эрнэст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23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Сп5!A14</f>
        <v>Мохова Ирина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26</v>
      </c>
      <c r="F12" s="16"/>
      <c r="G12" s="25"/>
      <c r="H12" s="16"/>
      <c r="I12" s="16"/>
    </row>
    <row r="13" spans="1:9" ht="12.75">
      <c r="A13" s="17">
        <v>5</v>
      </c>
      <c r="B13" s="18" t="str">
        <f>Сп5!A11</f>
        <v>Шакирова Арина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26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Сп5!A18</f>
        <v>Шайбаков Эмиль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26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Сп5!A19</f>
        <v>Суфияров Ильнур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6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Сп5!A10</f>
        <v>Курмакаев Ильмар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19</v>
      </c>
      <c r="G20" s="20"/>
      <c r="H20" s="20"/>
      <c r="I20" s="20"/>
    </row>
    <row r="21" spans="1:9" ht="12.75">
      <c r="A21" s="17">
        <v>3</v>
      </c>
      <c r="B21" s="18" t="str">
        <f>Сп5!A9</f>
        <v>Непипенко Диана</v>
      </c>
      <c r="C21" s="16"/>
      <c r="D21" s="16"/>
      <c r="E21" s="23"/>
      <c r="F21" s="28"/>
      <c r="G21" s="16"/>
      <c r="H21" s="78" t="s">
        <v>30</v>
      </c>
      <c r="I21" s="78"/>
    </row>
    <row r="22" spans="1:9" ht="12.75">
      <c r="A22" s="16"/>
      <c r="B22" s="19">
        <v>5</v>
      </c>
      <c r="C22" s="20" t="s">
        <v>19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Сп5!A20</f>
        <v>Нарец Рита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19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Сп5!A17</f>
        <v>Макаров Егор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21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Сп5!A12</f>
        <v>Зайнитдинова Галия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19</v>
      </c>
      <c r="F28" s="28"/>
      <c r="G28" s="16"/>
      <c r="H28" s="16"/>
      <c r="I28" s="16"/>
    </row>
    <row r="29" spans="1:9" ht="12.75">
      <c r="A29" s="17">
        <v>7</v>
      </c>
      <c r="B29" s="18" t="str">
        <f>Сп5!A13</f>
        <v>Шакиров Богдан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22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Сп5!A16</f>
        <v>Набиуллина Диана</v>
      </c>
      <c r="C31" s="23"/>
      <c r="D31" s="23"/>
      <c r="E31" s="17">
        <v>-15</v>
      </c>
      <c r="F31" s="18" t="str">
        <f>IF(F20=E12,E28,IF(F20=E28,E12,0))</f>
        <v>Шайбаков Эмиль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18</v>
      </c>
      <c r="E32" s="16"/>
      <c r="F32" s="28"/>
      <c r="G32" s="16"/>
      <c r="H32" s="78" t="s">
        <v>31</v>
      </c>
      <c r="I32" s="78"/>
    </row>
    <row r="33" spans="1:9" ht="12.75">
      <c r="A33" s="17">
        <v>15</v>
      </c>
      <c r="B33" s="18" t="str">
        <f>Сп5!A21</f>
        <v>Яметова Алина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18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Сп5!A8</f>
        <v>Антонян Ваге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Набиуллина Камила</v>
      </c>
      <c r="C37" s="16"/>
      <c r="D37" s="17">
        <v>-13</v>
      </c>
      <c r="E37" s="18" t="str">
        <f>IF(E12=D8,D16,IF(E12=D16,D8,0))</f>
        <v>Коврижников Максим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29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Бикбулатов Эрнэст</v>
      </c>
      <c r="C39" s="19">
        <v>20</v>
      </c>
      <c r="D39" s="29" t="s">
        <v>29</v>
      </c>
      <c r="E39" s="19">
        <v>26</v>
      </c>
      <c r="F39" s="29" t="s">
        <v>17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Шакиров Богдан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Шакирова Арина</v>
      </c>
      <c r="C41" s="16"/>
      <c r="D41" s="19">
        <v>24</v>
      </c>
      <c r="E41" s="30" t="s">
        <v>21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20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Суфияров Ильнур</v>
      </c>
      <c r="C43" s="19">
        <v>21</v>
      </c>
      <c r="D43" s="30" t="s">
        <v>21</v>
      </c>
      <c r="E43" s="28"/>
      <c r="F43" s="19">
        <v>28</v>
      </c>
      <c r="G43" s="29" t="s">
        <v>18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Зайнитдинова Галия</v>
      </c>
      <c r="D44" s="16"/>
      <c r="E44" s="28"/>
      <c r="F44" s="23"/>
      <c r="G44" s="16"/>
      <c r="H44" s="78" t="s">
        <v>32</v>
      </c>
      <c r="I44" s="78"/>
    </row>
    <row r="45" spans="1:9" ht="12.75">
      <c r="A45" s="17">
        <v>-5</v>
      </c>
      <c r="B45" s="18" t="str">
        <f>IF(C22=B21,B23,IF(C22=B23,B21,0))</f>
        <v>Нарец Рита</v>
      </c>
      <c r="C45" s="16"/>
      <c r="D45" s="17">
        <v>-14</v>
      </c>
      <c r="E45" s="18" t="str">
        <f>IF(E28=D24,D32,IF(E28=D32,D24,0))</f>
        <v>Антонян Ваге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2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Макаров Егор</v>
      </c>
      <c r="C47" s="19">
        <v>22</v>
      </c>
      <c r="D47" s="29" t="s">
        <v>6</v>
      </c>
      <c r="E47" s="19">
        <v>27</v>
      </c>
      <c r="F47" s="30" t="s">
        <v>18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Курмакаев Ильмар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Набиуллина Диана</v>
      </c>
      <c r="C49" s="16"/>
      <c r="D49" s="19">
        <v>25</v>
      </c>
      <c r="E49" s="30" t="s">
        <v>23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24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Яметова Алина</v>
      </c>
      <c r="C51" s="19">
        <v>23</v>
      </c>
      <c r="D51" s="30" t="s">
        <v>23</v>
      </c>
      <c r="E51" s="28"/>
      <c r="F51" s="17">
        <v>-28</v>
      </c>
      <c r="G51" s="18" t="str">
        <f>IF(G43=F39,F47,IF(G43=F47,F39,0))</f>
        <v>Коврижников Максим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Мохова Ирина</v>
      </c>
      <c r="D52" s="16"/>
      <c r="E52" s="28"/>
      <c r="F52" s="16"/>
      <c r="G52" s="32"/>
      <c r="H52" s="78" t="s">
        <v>33</v>
      </c>
      <c r="I52" s="7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Зайнитдинова Галия</v>
      </c>
      <c r="C54" s="16"/>
      <c r="D54" s="17">
        <v>-20</v>
      </c>
      <c r="E54" s="18" t="str">
        <f>IF(D39=C38,C40,IF(D39=C40,C38,0))</f>
        <v>Шакиров Богдан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21</v>
      </c>
      <c r="D55" s="16"/>
      <c r="E55" s="19">
        <v>31</v>
      </c>
      <c r="F55" s="20" t="s">
        <v>22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Мохова Ирина</v>
      </c>
      <c r="C56" s="33" t="s">
        <v>34</v>
      </c>
      <c r="D56" s="17">
        <v>-21</v>
      </c>
      <c r="E56" s="22" t="str">
        <f>IF(D43=C42,C44,IF(D43=C44,C42,0))</f>
        <v>Шакирова Арина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Мохова Ирина</v>
      </c>
      <c r="D57" s="16"/>
      <c r="E57" s="16"/>
      <c r="F57" s="19">
        <v>33</v>
      </c>
      <c r="G57" s="20" t="s">
        <v>22</v>
      </c>
      <c r="H57" s="26"/>
      <c r="I57" s="26"/>
    </row>
    <row r="58" spans="1:9" ht="12.75">
      <c r="A58" s="16"/>
      <c r="B58" s="16"/>
      <c r="C58" s="33" t="s">
        <v>35</v>
      </c>
      <c r="D58" s="17">
        <v>-22</v>
      </c>
      <c r="E58" s="18" t="str">
        <f>IF(D47=C46,C48,IF(D47=C48,C46,0))</f>
        <v>Нарец Рита</v>
      </c>
      <c r="F58" s="23"/>
      <c r="G58" s="16"/>
      <c r="H58" s="78" t="s">
        <v>36</v>
      </c>
      <c r="I58" s="78"/>
    </row>
    <row r="59" spans="1:9" ht="12.75">
      <c r="A59" s="17">
        <v>-24</v>
      </c>
      <c r="B59" s="18" t="str">
        <f>IF(E41=D39,D43,IF(E41=D43,D39,0))</f>
        <v>Набиуллина Камила</v>
      </c>
      <c r="C59" s="16"/>
      <c r="D59" s="16"/>
      <c r="E59" s="19">
        <v>32</v>
      </c>
      <c r="F59" s="24" t="s">
        <v>24</v>
      </c>
      <c r="G59" s="34"/>
      <c r="H59" s="16"/>
      <c r="I59" s="16"/>
    </row>
    <row r="60" spans="1:9" ht="12.75">
      <c r="A60" s="16"/>
      <c r="B60" s="19">
        <v>30</v>
      </c>
      <c r="C60" s="20" t="s">
        <v>29</v>
      </c>
      <c r="D60" s="17">
        <v>-23</v>
      </c>
      <c r="E60" s="22" t="str">
        <f>IF(D51=C50,C52,IF(D51=C52,C50,0))</f>
        <v>Набиуллина Диана</v>
      </c>
      <c r="F60" s="17">
        <v>-33</v>
      </c>
      <c r="G60" s="18" t="str">
        <f>IF(G57=F55,F59,IF(G57=F59,F55,0))</f>
        <v>Набиуллина Диана</v>
      </c>
      <c r="H60" s="26"/>
      <c r="I60" s="26"/>
    </row>
    <row r="61" spans="1:9" ht="12.75">
      <c r="A61" s="17">
        <v>-25</v>
      </c>
      <c r="B61" s="22" t="str">
        <f>IF(E49=D47,D51,IF(E49=D51,D47,0))</f>
        <v>Курмакаев Ильмар</v>
      </c>
      <c r="C61" s="33" t="s">
        <v>37</v>
      </c>
      <c r="D61" s="16"/>
      <c r="E61" s="16"/>
      <c r="F61" s="16"/>
      <c r="G61" s="16"/>
      <c r="H61" s="78" t="s">
        <v>38</v>
      </c>
      <c r="I61" s="78"/>
    </row>
    <row r="62" spans="1:9" ht="12.75">
      <c r="A62" s="16"/>
      <c r="B62" s="17">
        <v>-30</v>
      </c>
      <c r="C62" s="18" t="str">
        <f>IF(C60=B59,B61,IF(C60=B61,B59,0))</f>
        <v>Курмакаев Ильмар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39</v>
      </c>
      <c r="D63" s="16"/>
      <c r="E63" s="17">
        <v>-31</v>
      </c>
      <c r="F63" s="18" t="str">
        <f>IF(F55=E54,E56,IF(F55=E56,E54,0))</f>
        <v>Шакирова Арина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Бикбулатов Эрнэст</v>
      </c>
      <c r="C64" s="16"/>
      <c r="D64" s="16"/>
      <c r="E64" s="16"/>
      <c r="F64" s="19">
        <v>34</v>
      </c>
      <c r="G64" s="20" t="s">
        <v>20</v>
      </c>
      <c r="H64" s="26"/>
      <c r="I64" s="26"/>
    </row>
    <row r="65" spans="1:9" ht="12.75">
      <c r="A65" s="16"/>
      <c r="B65" s="19">
        <v>35</v>
      </c>
      <c r="C65" s="20" t="s">
        <v>13</v>
      </c>
      <c r="D65" s="16"/>
      <c r="E65" s="17">
        <v>-32</v>
      </c>
      <c r="F65" s="22" t="str">
        <f>IF(F59=E58,E60,IF(F59=E60,E58,0))</f>
        <v>Нарец Рита</v>
      </c>
      <c r="G65" s="16"/>
      <c r="H65" s="78" t="s">
        <v>40</v>
      </c>
      <c r="I65" s="78"/>
    </row>
    <row r="66" spans="1:9" ht="12.75">
      <c r="A66" s="17">
        <v>-17</v>
      </c>
      <c r="B66" s="22" t="str">
        <f>IF(C42=B41,B43,IF(C42=B43,B41,0))</f>
        <v>Суфияров Ильнур</v>
      </c>
      <c r="C66" s="23"/>
      <c r="D66" s="28"/>
      <c r="E66" s="16"/>
      <c r="F66" s="17">
        <v>-34</v>
      </c>
      <c r="G66" s="18" t="str">
        <f>IF(G64=F63,F65,IF(G64=F65,F63,0))</f>
        <v>Нарец Рита</v>
      </c>
      <c r="H66" s="26"/>
      <c r="I66" s="26"/>
    </row>
    <row r="67" spans="1:9" ht="12.75">
      <c r="A67" s="16"/>
      <c r="B67" s="16"/>
      <c r="C67" s="19">
        <v>37</v>
      </c>
      <c r="D67" s="20" t="s">
        <v>25</v>
      </c>
      <c r="E67" s="16"/>
      <c r="F67" s="16"/>
      <c r="G67" s="16"/>
      <c r="H67" s="78" t="s">
        <v>41</v>
      </c>
      <c r="I67" s="78"/>
    </row>
    <row r="68" spans="1:9" ht="12.75">
      <c r="A68" s="17">
        <v>-18</v>
      </c>
      <c r="B68" s="18" t="str">
        <f>IF(C46=B45,B47,IF(C46=B47,B45,0))</f>
        <v>Макаров Егор</v>
      </c>
      <c r="C68" s="23"/>
      <c r="D68" s="35" t="s">
        <v>42</v>
      </c>
      <c r="E68" s="17">
        <v>-35</v>
      </c>
      <c r="F68" s="18" t="str">
        <f>IF(C65=B64,B66,IF(C65=B66,B64,0))</f>
        <v>Суфияров Ильнур</v>
      </c>
      <c r="G68" s="16"/>
      <c r="H68" s="16"/>
      <c r="I68" s="16"/>
    </row>
    <row r="69" spans="1:9" ht="12.75">
      <c r="A69" s="16"/>
      <c r="B69" s="19">
        <v>36</v>
      </c>
      <c r="C69" s="24" t="s">
        <v>25</v>
      </c>
      <c r="D69" s="34"/>
      <c r="E69" s="16"/>
      <c r="F69" s="19">
        <v>38</v>
      </c>
      <c r="G69" s="20" t="s">
        <v>27</v>
      </c>
      <c r="H69" s="26"/>
      <c r="I69" s="26"/>
    </row>
    <row r="70" spans="1:9" ht="12.75">
      <c r="A70" s="17">
        <v>-19</v>
      </c>
      <c r="B70" s="22" t="str">
        <f>IF(C50=B49,B51,IF(C50=B51,B49,0))</f>
        <v>Яметова Алина</v>
      </c>
      <c r="C70" s="17">
        <v>-37</v>
      </c>
      <c r="D70" s="18" t="str">
        <f>IF(D67=C65,C69,IF(D67=C69,C65,0))</f>
        <v>Бикбулатов Эрнэст</v>
      </c>
      <c r="E70" s="17">
        <v>-36</v>
      </c>
      <c r="F70" s="22" t="str">
        <f>IF(C69=B68,B70,IF(C69=B70,B68,0))</f>
        <v>Яметова Алина</v>
      </c>
      <c r="G70" s="16"/>
      <c r="H70" s="78" t="s">
        <v>43</v>
      </c>
      <c r="I70" s="78"/>
    </row>
    <row r="71" spans="1:9" ht="12.75">
      <c r="A71" s="16"/>
      <c r="B71" s="16"/>
      <c r="C71" s="16"/>
      <c r="D71" s="33" t="s">
        <v>44</v>
      </c>
      <c r="E71" s="16"/>
      <c r="F71" s="17">
        <v>-38</v>
      </c>
      <c r="G71" s="18" t="str">
        <f>IF(G69=F68,F70,IF(G69=F70,F68,0))</f>
        <v>Яметова Алина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78" t="s">
        <v>45</v>
      </c>
      <c r="I72" s="7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6" t="s">
        <v>46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>
        <v>40720</v>
      </c>
      <c r="B3" s="77"/>
      <c r="C3" s="77"/>
      <c r="D3" s="77"/>
      <c r="E3" s="77"/>
      <c r="F3" s="77"/>
      <c r="G3" s="77"/>
      <c r="H3" s="77"/>
      <c r="I3" s="77"/>
    </row>
    <row r="4" spans="1:9" ht="12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1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47</v>
      </c>
      <c r="B7" s="13">
        <v>1</v>
      </c>
      <c r="C7" s="14" t="str">
        <f>4!E12</f>
        <v>Габдуллин Марс</v>
      </c>
      <c r="D7" s="11"/>
      <c r="E7" s="11"/>
      <c r="F7" s="11"/>
      <c r="G7" s="11"/>
      <c r="H7" s="11"/>
      <c r="I7" s="36"/>
    </row>
    <row r="8" spans="1:9" ht="18">
      <c r="A8" s="12" t="s">
        <v>48</v>
      </c>
      <c r="B8" s="13">
        <v>2</v>
      </c>
      <c r="C8" s="14" t="str">
        <f>4!E19</f>
        <v>Равилов Руслан</v>
      </c>
      <c r="D8" s="11"/>
      <c r="E8" s="11"/>
      <c r="F8" s="11"/>
      <c r="G8" s="11"/>
      <c r="H8" s="11"/>
      <c r="I8" s="36"/>
    </row>
    <row r="9" spans="1:9" ht="18">
      <c r="A9" s="12" t="s">
        <v>49</v>
      </c>
      <c r="B9" s="13">
        <v>3</v>
      </c>
      <c r="C9" s="14" t="str">
        <f>4!E25</f>
        <v>Хакимова Регина</v>
      </c>
      <c r="D9" s="11"/>
      <c r="E9" s="11"/>
      <c r="F9" s="11"/>
      <c r="G9" s="11"/>
      <c r="H9" s="11"/>
      <c r="I9" s="36"/>
    </row>
    <row r="10" spans="1:9" ht="18">
      <c r="A10" s="12" t="s">
        <v>50</v>
      </c>
      <c r="B10" s="13">
        <v>4</v>
      </c>
      <c r="C10" s="14" t="str">
        <f>4!E28</f>
        <v>Коврижников Максим</v>
      </c>
      <c r="D10" s="11"/>
      <c r="E10" s="11"/>
      <c r="F10" s="11"/>
      <c r="G10" s="11"/>
      <c r="H10" s="11"/>
      <c r="I10" s="11"/>
    </row>
    <row r="11" spans="1:9" ht="18">
      <c r="A11" s="12" t="s">
        <v>17</v>
      </c>
      <c r="B11" s="13">
        <v>5</v>
      </c>
      <c r="C11" s="14" t="str">
        <f>4!E31</f>
        <v>Ухаль Владислав</v>
      </c>
      <c r="D11" s="11"/>
      <c r="E11" s="11"/>
      <c r="F11" s="11"/>
      <c r="G11" s="11"/>
      <c r="H11" s="11"/>
      <c r="I11" s="11"/>
    </row>
    <row r="12" spans="1:9" ht="18">
      <c r="A12" s="12" t="s">
        <v>22</v>
      </c>
      <c r="B12" s="13">
        <v>6</v>
      </c>
      <c r="C12" s="14" t="str">
        <f>4!E33</f>
        <v>Байрашев Игорь</v>
      </c>
      <c r="D12" s="11"/>
      <c r="E12" s="11"/>
      <c r="F12" s="11"/>
      <c r="G12" s="11"/>
      <c r="H12" s="11"/>
      <c r="I12" s="11"/>
    </row>
    <row r="13" spans="1:9" ht="18">
      <c r="A13" s="12" t="s">
        <v>51</v>
      </c>
      <c r="B13" s="13">
        <v>7</v>
      </c>
      <c r="C13" s="14" t="str">
        <f>4!C33</f>
        <v>Алексеев Олег</v>
      </c>
      <c r="D13" s="11"/>
      <c r="E13" s="11"/>
      <c r="F13" s="11"/>
      <c r="G13" s="11"/>
      <c r="H13" s="11"/>
      <c r="I13" s="11"/>
    </row>
    <row r="14" spans="1:9" ht="18">
      <c r="A14" s="12" t="s">
        <v>52</v>
      </c>
      <c r="B14" s="13">
        <v>8</v>
      </c>
      <c r="C14" s="14" t="str">
        <f>4!C35</f>
        <v>Шакиров Богдан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8">
      <c r="A1" s="83" t="str">
        <f>Сп4!A1</f>
        <v>Кубок Башкортостана 2011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>
      <c r="A2" s="84" t="str">
        <f>Сп4!A2</f>
        <v>1/32 финала Турнира Такси 82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>
      <c r="A3" s="82">
        <f>Сп4!A3</f>
        <v>40720</v>
      </c>
      <c r="B3" s="82"/>
      <c r="C3" s="82"/>
      <c r="D3" s="82"/>
      <c r="E3" s="82"/>
      <c r="F3" s="82"/>
      <c r="G3" s="82"/>
      <c r="H3" s="82"/>
      <c r="I3" s="82"/>
      <c r="J3" s="82"/>
    </row>
    <row r="5" spans="1:10" s="40" customFormat="1" ht="10.5" customHeight="1">
      <c r="A5" s="38">
        <v>1</v>
      </c>
      <c r="B5" s="39" t="str">
        <f>Сп4!A7</f>
        <v>Габдуллин Марс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47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Сп4!A14</f>
        <v>Алексеев Олег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47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Сп4!A11</f>
        <v>Коврижников Максим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17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Сп4!A10</f>
        <v>Хакимова Регина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47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Сп4!A9</f>
        <v>Ухаль Владислав</v>
      </c>
      <c r="C13" s="38"/>
      <c r="D13" s="41"/>
      <c r="E13" s="47"/>
      <c r="F13" s="48"/>
      <c r="G13" s="47"/>
      <c r="H13" s="48"/>
      <c r="I13" s="48"/>
      <c r="J13" s="47" t="s">
        <v>30</v>
      </c>
    </row>
    <row r="14" spans="1:10" s="40" customFormat="1" ht="10.5" customHeight="1">
      <c r="A14" s="38"/>
      <c r="B14" s="41">
        <v>3</v>
      </c>
      <c r="C14" s="42" t="s">
        <v>49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Сп4!A12</f>
        <v>Шакиров Богдан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48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Сп4!A13</f>
        <v>Байрашев Игорь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48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Сп4!A8</f>
        <v>Равилов Руслан</v>
      </c>
      <c r="C19" s="38"/>
      <c r="D19" s="38">
        <v>-7</v>
      </c>
      <c r="E19" s="49" t="str">
        <f>IF(E12=D8,D16,IF(E12=D16,D8,0))</f>
        <v>Равилов Руслан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31</v>
      </c>
    </row>
    <row r="21" spans="1:10" s="40" customFormat="1" ht="10.5" customHeight="1">
      <c r="A21" s="38">
        <v>-1</v>
      </c>
      <c r="B21" s="49" t="str">
        <f>IF(C6=B5,B7,IF(C6=B7,B5,0))</f>
        <v>Алексеев Олег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50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Хакимова Регина</v>
      </c>
      <c r="C23" s="51">
        <v>10</v>
      </c>
      <c r="D23" s="42" t="s">
        <v>50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Ухаль Владислав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Шакиров Богдан</v>
      </c>
      <c r="C25" s="38"/>
      <c r="D25" s="41">
        <v>12</v>
      </c>
      <c r="E25" s="45" t="s">
        <v>50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51</v>
      </c>
      <c r="D26" s="41"/>
      <c r="E26" s="50"/>
      <c r="F26" s="37"/>
      <c r="G26" s="50"/>
      <c r="H26" s="37"/>
      <c r="I26" s="37"/>
      <c r="J26" s="50" t="s">
        <v>32</v>
      </c>
    </row>
    <row r="27" spans="1:10" s="40" customFormat="1" ht="10.5" customHeight="1">
      <c r="A27" s="38">
        <v>-4</v>
      </c>
      <c r="B27" s="52" t="str">
        <f>IF(C18=B17,B19,IF(C18=B19,B17,0))</f>
        <v>Байрашев Игорь</v>
      </c>
      <c r="C27" s="51">
        <v>11</v>
      </c>
      <c r="D27" s="44" t="s">
        <v>17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Коврижников Максим</v>
      </c>
      <c r="D28" s="38">
        <v>-12</v>
      </c>
      <c r="E28" s="49" t="str">
        <f>IF(E25=D23,D27,IF(E25=D27,D23,0))</f>
        <v>Коврижников Максим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Ухаль Владислав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49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Алексеев Олег</v>
      </c>
      <c r="C32" s="38">
        <v>-11</v>
      </c>
      <c r="D32" s="52" t="str">
        <f>IF(D27=C26,C28,IF(D27=C28,C26,0))</f>
        <v>Байрашев Игорь</v>
      </c>
      <c r="E32" s="50"/>
      <c r="F32" s="37"/>
      <c r="G32" s="50"/>
      <c r="H32" s="37"/>
      <c r="I32" s="37"/>
      <c r="J32" s="50" t="s">
        <v>34</v>
      </c>
    </row>
    <row r="33" spans="1:10" s="40" customFormat="1" ht="10.5" customHeight="1">
      <c r="A33" s="38"/>
      <c r="B33" s="41">
        <v>14</v>
      </c>
      <c r="C33" s="53" t="s">
        <v>52</v>
      </c>
      <c r="D33" s="38">
        <v>-13</v>
      </c>
      <c r="E33" s="49" t="str">
        <f>IF(E31=D30,D32,IF(E31=D32,D30,0))</f>
        <v>Байрашев Игорь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Шакиров Богдан</v>
      </c>
      <c r="C34" s="50" t="s">
        <v>37</v>
      </c>
      <c r="D34" s="38"/>
      <c r="E34" s="50"/>
      <c r="F34" s="37"/>
      <c r="G34" s="50"/>
      <c r="H34" s="37"/>
      <c r="I34" s="37"/>
      <c r="J34" s="50" t="s">
        <v>35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Шакиров Богдан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39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BH68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56" customWidth="1"/>
    <col min="29" max="16384" width="1.75390625" style="56" customWidth="1"/>
  </cols>
  <sheetData>
    <row r="1" spans="1:60" ht="47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</row>
    <row r="2" spans="1:60" ht="18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</row>
    <row r="3" spans="1:60" ht="19.5" customHeight="1">
      <c r="A3" s="91">
        <v>40727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</row>
    <row r="4" spans="1:60" ht="19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</row>
    <row r="5" spans="1:60" ht="39.75" customHeight="1">
      <c r="A5" s="92" t="s">
        <v>1</v>
      </c>
      <c r="B5" s="93"/>
      <c r="C5" s="94" t="s">
        <v>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7">
        <v>1</v>
      </c>
      <c r="P5" s="88"/>
      <c r="Q5" s="88">
        <v>2</v>
      </c>
      <c r="R5" s="88"/>
      <c r="S5" s="88">
        <v>3</v>
      </c>
      <c r="T5" s="88"/>
      <c r="U5" s="88">
        <v>4</v>
      </c>
      <c r="V5" s="88"/>
      <c r="W5" s="88">
        <v>5</v>
      </c>
      <c r="X5" s="88"/>
      <c r="Y5" s="88">
        <v>6</v>
      </c>
      <c r="Z5" s="89"/>
      <c r="AA5" s="86" t="s">
        <v>5</v>
      </c>
      <c r="AB5" s="87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</row>
    <row r="6" spans="1:60" ht="39.75" customHeight="1">
      <c r="A6" s="118">
        <v>1</v>
      </c>
      <c r="B6" s="119"/>
      <c r="C6" s="98" t="s">
        <v>54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101"/>
      <c r="P6" s="102"/>
      <c r="Q6" s="103" t="s">
        <v>7</v>
      </c>
      <c r="R6" s="103"/>
      <c r="S6" s="103" t="s">
        <v>9</v>
      </c>
      <c r="T6" s="103"/>
      <c r="U6" s="103" t="s">
        <v>7</v>
      </c>
      <c r="V6" s="103"/>
      <c r="W6" s="103" t="s">
        <v>10</v>
      </c>
      <c r="X6" s="103"/>
      <c r="Y6" s="103" t="s">
        <v>7</v>
      </c>
      <c r="Z6" s="104"/>
      <c r="AA6" s="105" t="s">
        <v>10</v>
      </c>
      <c r="AB6" s="106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</row>
    <row r="7" spans="1:60" ht="39.75" customHeight="1">
      <c r="A7" s="107">
        <v>2</v>
      </c>
      <c r="B7" s="108"/>
      <c r="C7" s="109" t="s">
        <v>55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O7" s="112" t="s">
        <v>11</v>
      </c>
      <c r="P7" s="113"/>
      <c r="Q7" s="114"/>
      <c r="R7" s="114"/>
      <c r="S7" s="113" t="s">
        <v>11</v>
      </c>
      <c r="T7" s="113"/>
      <c r="U7" s="113" t="s">
        <v>7</v>
      </c>
      <c r="V7" s="113"/>
      <c r="W7" s="113" t="s">
        <v>7</v>
      </c>
      <c r="X7" s="113"/>
      <c r="Y7" s="113" t="s">
        <v>7</v>
      </c>
      <c r="Z7" s="117"/>
      <c r="AA7" s="115" t="s">
        <v>7</v>
      </c>
      <c r="AB7" s="116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</row>
    <row r="8" spans="1:60" ht="39.75" customHeight="1">
      <c r="A8" s="107">
        <v>3</v>
      </c>
      <c r="B8" s="108"/>
      <c r="C8" s="109" t="s">
        <v>56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1"/>
      <c r="O8" s="112" t="s">
        <v>7</v>
      </c>
      <c r="P8" s="113"/>
      <c r="Q8" s="113" t="s">
        <v>7</v>
      </c>
      <c r="R8" s="113"/>
      <c r="S8" s="114"/>
      <c r="T8" s="114"/>
      <c r="U8" s="113" t="s">
        <v>7</v>
      </c>
      <c r="V8" s="113"/>
      <c r="W8" s="113" t="s">
        <v>7</v>
      </c>
      <c r="X8" s="113"/>
      <c r="Y8" s="113" t="s">
        <v>9</v>
      </c>
      <c r="Z8" s="117"/>
      <c r="AA8" s="115" t="s">
        <v>11</v>
      </c>
      <c r="AB8" s="116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</row>
    <row r="9" spans="1:60" ht="39.75" customHeight="1">
      <c r="A9" s="107">
        <v>4</v>
      </c>
      <c r="B9" s="108"/>
      <c r="C9" s="109" t="s">
        <v>57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  <c r="O9" s="112" t="s">
        <v>11</v>
      </c>
      <c r="P9" s="113"/>
      <c r="Q9" s="113" t="s">
        <v>11</v>
      </c>
      <c r="R9" s="113"/>
      <c r="S9" s="113" t="s">
        <v>9</v>
      </c>
      <c r="T9" s="113"/>
      <c r="U9" s="114"/>
      <c r="V9" s="114"/>
      <c r="W9" s="113" t="s">
        <v>9</v>
      </c>
      <c r="X9" s="113"/>
      <c r="Y9" s="113" t="s">
        <v>11</v>
      </c>
      <c r="Z9" s="117"/>
      <c r="AA9" s="115" t="s">
        <v>58</v>
      </c>
      <c r="AB9" s="116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</row>
    <row r="10" spans="1:60" ht="39.75" customHeight="1">
      <c r="A10" s="107">
        <v>5</v>
      </c>
      <c r="B10" s="108"/>
      <c r="C10" s="109" t="s">
        <v>50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112" t="s">
        <v>7</v>
      </c>
      <c r="P10" s="113"/>
      <c r="Q10" s="113" t="s">
        <v>11</v>
      </c>
      <c r="R10" s="113"/>
      <c r="S10" s="113" t="s">
        <v>9</v>
      </c>
      <c r="T10" s="113"/>
      <c r="U10" s="113" t="s">
        <v>7</v>
      </c>
      <c r="V10" s="113"/>
      <c r="W10" s="114"/>
      <c r="X10" s="114"/>
      <c r="Y10" s="113" t="s">
        <v>7</v>
      </c>
      <c r="Z10" s="117"/>
      <c r="AA10" s="115" t="s">
        <v>59</v>
      </c>
      <c r="AB10" s="116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</row>
    <row r="11" spans="1:60" ht="39.75" customHeight="1">
      <c r="A11" s="107">
        <v>6</v>
      </c>
      <c r="B11" s="108"/>
      <c r="C11" s="109" t="s">
        <v>60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  <c r="O11" s="112" t="s">
        <v>10</v>
      </c>
      <c r="P11" s="113"/>
      <c r="Q11" s="113" t="s">
        <v>10</v>
      </c>
      <c r="R11" s="113"/>
      <c r="S11" s="113" t="s">
        <v>7</v>
      </c>
      <c r="T11" s="113"/>
      <c r="U11" s="113" t="s">
        <v>7</v>
      </c>
      <c r="V11" s="113"/>
      <c r="W11" s="113" t="s">
        <v>11</v>
      </c>
      <c r="X11" s="113"/>
      <c r="Y11" s="114"/>
      <c r="Z11" s="120"/>
      <c r="AA11" s="115" t="s">
        <v>61</v>
      </c>
      <c r="AB11" s="116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</row>
    <row r="12" spans="1:60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</row>
    <row r="13" spans="1:60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</row>
    <row r="14" spans="1:6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</row>
    <row r="15" spans="1:60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</row>
    <row r="16" spans="1:60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</row>
    <row r="17" spans="1:60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</row>
    <row r="18" spans="1:60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</row>
    <row r="19" spans="1:60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</row>
    <row r="20" spans="1:60" ht="19.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</row>
    <row r="21" spans="1:60" ht="19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</row>
    <row r="22" spans="1:60" ht="19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</row>
    <row r="23" spans="1:60" ht="19.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</row>
    <row r="24" spans="1:60" ht="19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</row>
    <row r="25" spans="1:60" ht="19.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</row>
    <row r="26" spans="1:60" ht="19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</row>
    <row r="27" spans="1:60" ht="19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</row>
    <row r="28" spans="1:60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</row>
    <row r="29" spans="1:60" ht="19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</row>
    <row r="30" spans="1:60" ht="19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</row>
    <row r="31" spans="1:60" ht="19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</row>
    <row r="32" spans="1:60" ht="19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</row>
    <row r="33" spans="1:60" ht="19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</row>
    <row r="34" spans="1:60" ht="19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</row>
    <row r="35" spans="1:60" ht="19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 ht="19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</row>
    <row r="37" spans="1:60" ht="19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</row>
    <row r="38" spans="1:60" ht="19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</row>
    <row r="39" spans="1:60" ht="19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</row>
    <row r="40" spans="1:60" ht="19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</row>
    <row r="41" spans="1:60" ht="19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</row>
    <row r="42" spans="1:60" ht="19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</row>
    <row r="43" spans="1:60" ht="19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</row>
    <row r="44" spans="1:60" ht="19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</row>
    <row r="45" spans="1:60" ht="19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</row>
    <row r="46" spans="1:60" ht="19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</row>
    <row r="47" spans="1:60" ht="19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</row>
    <row r="48" spans="1:60" ht="19.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</row>
    <row r="49" spans="1:60" ht="19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</row>
    <row r="50" spans="1:60" ht="19.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</row>
    <row r="51" spans="1:60" ht="19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</row>
    <row r="52" spans="1:60" ht="19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</row>
    <row r="53" spans="1:60" ht="19.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</row>
    <row r="54" spans="1:60" ht="19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</row>
    <row r="55" spans="1:60" ht="19.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</row>
    <row r="56" spans="1:60" ht="19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</row>
    <row r="57" spans="1:60" ht="19.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</row>
    <row r="58" spans="1:60" ht="19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</row>
    <row r="59" spans="1:60" ht="19.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</row>
    <row r="60" spans="1:60" ht="19.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</row>
    <row r="61" spans="1:60" ht="19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</row>
    <row r="62" spans="1:60" ht="19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</row>
    <row r="63" spans="1:60" ht="19.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</row>
    <row r="64" spans="1:60" ht="19.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</row>
    <row r="65" spans="1:60" ht="19.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</row>
    <row r="66" spans="1:60" ht="19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60" ht="19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</row>
    <row r="68" spans="1:60" ht="19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</row>
  </sheetData>
  <sheetProtection sheet="1" objects="1" scenarios="1"/>
  <mergeCells count="66">
    <mergeCell ref="A6:B6"/>
    <mergeCell ref="AA11:AB11"/>
    <mergeCell ref="U11:V11"/>
    <mergeCell ref="U5:V5"/>
    <mergeCell ref="W5:X5"/>
    <mergeCell ref="Y11:Z11"/>
    <mergeCell ref="A11:B11"/>
    <mergeCell ref="C11:N11"/>
    <mergeCell ref="O11:P11"/>
    <mergeCell ref="Q11:R11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6" t="s">
        <v>62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>
        <v>40733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1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63</v>
      </c>
      <c r="B7" s="13">
        <v>1</v>
      </c>
      <c r="C7" s="14" t="str">
        <f>2!F20</f>
        <v>Исмагилов Вадим</v>
      </c>
      <c r="D7" s="11"/>
      <c r="E7" s="11"/>
      <c r="F7" s="11"/>
      <c r="G7" s="11"/>
      <c r="H7" s="11"/>
      <c r="I7" s="11"/>
    </row>
    <row r="8" spans="1:9" ht="18">
      <c r="A8" s="12" t="s">
        <v>64</v>
      </c>
      <c r="B8" s="13">
        <v>2</v>
      </c>
      <c r="C8" s="14" t="str">
        <f>2!F31</f>
        <v>Камеев Тимур</v>
      </c>
      <c r="D8" s="11"/>
      <c r="E8" s="11"/>
      <c r="F8" s="11"/>
      <c r="G8" s="11"/>
      <c r="H8" s="11"/>
      <c r="I8" s="11"/>
    </row>
    <row r="9" spans="1:9" ht="18">
      <c r="A9" s="12" t="s">
        <v>65</v>
      </c>
      <c r="B9" s="13">
        <v>3</v>
      </c>
      <c r="C9" s="14" t="str">
        <f>2!G43</f>
        <v>Султанмуратов Ильдар</v>
      </c>
      <c r="D9" s="11"/>
      <c r="E9" s="11"/>
      <c r="F9" s="11"/>
      <c r="G9" s="11"/>
      <c r="H9" s="11"/>
      <c r="I9" s="11"/>
    </row>
    <row r="10" spans="1:9" ht="18">
      <c r="A10" s="12" t="s">
        <v>47</v>
      </c>
      <c r="B10" s="13">
        <v>4</v>
      </c>
      <c r="C10" s="14" t="str">
        <f>2!G51</f>
        <v>Габдуллин Марс</v>
      </c>
      <c r="D10" s="11"/>
      <c r="E10" s="11"/>
      <c r="F10" s="11"/>
      <c r="G10" s="11"/>
      <c r="H10" s="11"/>
      <c r="I10" s="11"/>
    </row>
    <row r="11" spans="1:9" ht="18">
      <c r="A11" s="12" t="s">
        <v>66</v>
      </c>
      <c r="B11" s="13">
        <v>5</v>
      </c>
      <c r="C11" s="14" t="str">
        <f>2!C55</f>
        <v>Афанасьев Вадим</v>
      </c>
      <c r="D11" s="11"/>
      <c r="E11" s="11"/>
      <c r="F11" s="11"/>
      <c r="G11" s="11"/>
      <c r="H11" s="11"/>
      <c r="I11" s="11"/>
    </row>
    <row r="12" spans="1:9" ht="18">
      <c r="A12" s="12" t="s">
        <v>67</v>
      </c>
      <c r="B12" s="13">
        <v>6</v>
      </c>
      <c r="C12" s="14" t="str">
        <f>2!C57</f>
        <v>Овод Вадим</v>
      </c>
      <c r="D12" s="11"/>
      <c r="E12" s="11"/>
      <c r="F12" s="11"/>
      <c r="G12" s="11"/>
      <c r="H12" s="11"/>
      <c r="I12" s="11"/>
    </row>
    <row r="13" spans="1:9" ht="18">
      <c r="A13" s="12" t="s">
        <v>68</v>
      </c>
      <c r="B13" s="13">
        <v>7</v>
      </c>
      <c r="C13" s="14" t="str">
        <f>2!C60</f>
        <v>Валинуров Денис</v>
      </c>
      <c r="D13" s="11"/>
      <c r="E13" s="11"/>
      <c r="F13" s="11"/>
      <c r="G13" s="11"/>
      <c r="H13" s="11"/>
      <c r="I13" s="11"/>
    </row>
    <row r="14" spans="1:9" ht="18">
      <c r="A14" s="12" t="s">
        <v>56</v>
      </c>
      <c r="B14" s="13">
        <v>8</v>
      </c>
      <c r="C14" s="14" t="str">
        <f>2!C62</f>
        <v>Арсеньев Кирилл</v>
      </c>
      <c r="D14" s="11"/>
      <c r="E14" s="11"/>
      <c r="F14" s="11"/>
      <c r="G14" s="11"/>
      <c r="H14" s="11"/>
      <c r="I14" s="11"/>
    </row>
    <row r="15" spans="1:9" ht="18">
      <c r="A15" s="12" t="s">
        <v>69</v>
      </c>
      <c r="B15" s="13">
        <v>9</v>
      </c>
      <c r="C15" s="14" t="str">
        <f>2!G57</f>
        <v>Омерова Александра</v>
      </c>
      <c r="D15" s="11"/>
      <c r="E15" s="11"/>
      <c r="F15" s="11"/>
      <c r="G15" s="11"/>
      <c r="H15" s="11"/>
      <c r="I15" s="11"/>
    </row>
    <row r="16" spans="1:9" ht="18">
      <c r="A16" s="12" t="s">
        <v>70</v>
      </c>
      <c r="B16" s="13">
        <v>10</v>
      </c>
      <c r="C16" s="14">
        <f>2!G60</f>
        <v>0</v>
      </c>
      <c r="D16" s="11"/>
      <c r="E16" s="11"/>
      <c r="F16" s="11"/>
      <c r="G16" s="11"/>
      <c r="H16" s="11"/>
      <c r="I16" s="11"/>
    </row>
    <row r="17" spans="1:9" ht="18">
      <c r="A17" s="12" t="s">
        <v>70</v>
      </c>
      <c r="B17" s="13">
        <v>11</v>
      </c>
      <c r="C17" s="14">
        <f>2!G64</f>
        <v>0</v>
      </c>
      <c r="D17" s="11"/>
      <c r="E17" s="11"/>
      <c r="F17" s="11"/>
      <c r="G17" s="11"/>
      <c r="H17" s="11"/>
      <c r="I17" s="11"/>
    </row>
    <row r="18" spans="1:9" ht="18">
      <c r="A18" s="12" t="s">
        <v>70</v>
      </c>
      <c r="B18" s="13">
        <v>12</v>
      </c>
      <c r="C18" s="14">
        <f>2!G66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70</v>
      </c>
      <c r="B19" s="13">
        <v>13</v>
      </c>
      <c r="C19" s="14">
        <f>2!D67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70</v>
      </c>
      <c r="B20" s="13">
        <v>14</v>
      </c>
      <c r="C20" s="14">
        <f>2!D70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70</v>
      </c>
      <c r="B21" s="13">
        <v>15</v>
      </c>
      <c r="C21" s="14">
        <f>2!G69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70</v>
      </c>
      <c r="B22" s="13">
        <v>16</v>
      </c>
      <c r="C22" s="14" t="str">
        <f>2!G71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79" t="str">
        <f>Сп2!A1</f>
        <v>Кубок Башкортостана 2011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tr">
        <f>Сп2!A2</f>
        <v>1/8 финала Турнира Такси 82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>
        <f>Сп2!A3</f>
        <v>40733</v>
      </c>
      <c r="B3" s="80"/>
      <c r="C3" s="80"/>
      <c r="D3" s="80"/>
      <c r="E3" s="80"/>
      <c r="F3" s="80"/>
      <c r="G3" s="80"/>
      <c r="H3" s="80"/>
      <c r="I3" s="80"/>
      <c r="J3" s="80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Сп2!A7</f>
        <v>Камеев Тимур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63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Сп2!A22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63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Сп2!A15</f>
        <v>Овод Вадим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69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Сп2!A14</f>
        <v>Афанасьев Вадим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63</v>
      </c>
      <c r="F12" s="16"/>
      <c r="G12" s="25"/>
      <c r="H12" s="16"/>
      <c r="I12" s="16"/>
    </row>
    <row r="13" spans="1:9" ht="12.75">
      <c r="A13" s="17">
        <v>5</v>
      </c>
      <c r="B13" s="18" t="str">
        <f>Сп2!A11</f>
        <v>Валинуров Денис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66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Сп2!A18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47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Сп2!A19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47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Сп2!A10</f>
        <v>Габдуллин Марс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64</v>
      </c>
      <c r="G20" s="20"/>
      <c r="H20" s="20"/>
      <c r="I20" s="20"/>
    </row>
    <row r="21" spans="1:9" ht="12.75">
      <c r="A21" s="17">
        <v>3</v>
      </c>
      <c r="B21" s="18" t="str">
        <f>Сп2!A9</f>
        <v>Султанмуратов Ильдар</v>
      </c>
      <c r="C21" s="16"/>
      <c r="D21" s="16"/>
      <c r="E21" s="23"/>
      <c r="F21" s="28"/>
      <c r="G21" s="16"/>
      <c r="H21" s="78" t="s">
        <v>30</v>
      </c>
      <c r="I21" s="78"/>
    </row>
    <row r="22" spans="1:9" ht="12.75">
      <c r="A22" s="16"/>
      <c r="B22" s="19">
        <v>5</v>
      </c>
      <c r="C22" s="20" t="s">
        <v>65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Сп2!A20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65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Сп2!A17</f>
        <v>_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67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Сп2!A12</f>
        <v>Арсеньев Кирилл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64</v>
      </c>
      <c r="F28" s="28"/>
      <c r="G28" s="16"/>
      <c r="H28" s="16"/>
      <c r="I28" s="16"/>
    </row>
    <row r="29" spans="1:9" ht="12.75">
      <c r="A29" s="17">
        <v>7</v>
      </c>
      <c r="B29" s="18" t="str">
        <f>Сп2!A13</f>
        <v>Омерова Александра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68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Сп2!A16</f>
        <v>_</v>
      </c>
      <c r="C31" s="23"/>
      <c r="D31" s="23"/>
      <c r="E31" s="17">
        <v>-15</v>
      </c>
      <c r="F31" s="18" t="str">
        <f>IF(F20=E12,E28,IF(F20=E28,E12,0))</f>
        <v>Камеев Тимур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64</v>
      </c>
      <c r="E32" s="16"/>
      <c r="F32" s="28"/>
      <c r="G32" s="16"/>
      <c r="H32" s="78" t="s">
        <v>31</v>
      </c>
      <c r="I32" s="78"/>
    </row>
    <row r="33" spans="1:9" ht="12.75">
      <c r="A33" s="17">
        <v>15</v>
      </c>
      <c r="B33" s="18" t="str">
        <f>Сп2!A21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64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Сп2!A8</f>
        <v>Исмагилов Вадим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Габдуллин Марс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56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Афанасьев Вадим</v>
      </c>
      <c r="C39" s="19">
        <v>20</v>
      </c>
      <c r="D39" s="29" t="s">
        <v>56</v>
      </c>
      <c r="E39" s="19">
        <v>26</v>
      </c>
      <c r="F39" s="29" t="s">
        <v>47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Омерова Александра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0" t="s">
        <v>56</v>
      </c>
      <c r="F41" s="23"/>
      <c r="G41" s="16"/>
      <c r="H41" s="16"/>
      <c r="I41" s="16"/>
    </row>
    <row r="42" spans="1:9" ht="12.75">
      <c r="A42" s="16"/>
      <c r="B42" s="19">
        <v>17</v>
      </c>
      <c r="C42" s="29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67</v>
      </c>
      <c r="E43" s="28"/>
      <c r="F43" s="19">
        <v>28</v>
      </c>
      <c r="G43" s="29" t="s">
        <v>65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Арсеньев Кирилл</v>
      </c>
      <c r="D44" s="16"/>
      <c r="E44" s="28"/>
      <c r="F44" s="23"/>
      <c r="G44" s="16"/>
      <c r="H44" s="78" t="s">
        <v>32</v>
      </c>
      <c r="I44" s="78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Султанмуратов Ильдар</v>
      </c>
      <c r="F45" s="23"/>
      <c r="G45" s="28"/>
      <c r="H45" s="16"/>
      <c r="I45" s="16"/>
    </row>
    <row r="46" spans="1:9" ht="12.75">
      <c r="A46" s="16"/>
      <c r="B46" s="19">
        <v>18</v>
      </c>
      <c r="C46" s="29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_</v>
      </c>
      <c r="C47" s="19">
        <v>22</v>
      </c>
      <c r="D47" s="29" t="s">
        <v>66</v>
      </c>
      <c r="E47" s="19">
        <v>27</v>
      </c>
      <c r="F47" s="30" t="s">
        <v>65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Валинуров Денис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_</v>
      </c>
      <c r="C49" s="16"/>
      <c r="D49" s="19">
        <v>25</v>
      </c>
      <c r="E49" s="30" t="s">
        <v>69</v>
      </c>
      <c r="F49" s="16"/>
      <c r="G49" s="28"/>
      <c r="H49" s="16"/>
      <c r="I49" s="16"/>
    </row>
    <row r="50" spans="1:9" ht="12.75">
      <c r="A50" s="16"/>
      <c r="B50" s="19">
        <v>19</v>
      </c>
      <c r="C50" s="29"/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69</v>
      </c>
      <c r="E51" s="28"/>
      <c r="F51" s="17">
        <v>-28</v>
      </c>
      <c r="G51" s="18" t="str">
        <f>IF(G43=F39,F47,IF(G43=F47,F39,0))</f>
        <v>Габдуллин Марс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Овод Вадим</v>
      </c>
      <c r="D52" s="16"/>
      <c r="E52" s="28"/>
      <c r="F52" s="16"/>
      <c r="G52" s="32"/>
      <c r="H52" s="78" t="s">
        <v>33</v>
      </c>
      <c r="I52" s="7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Афанасьев Вадим</v>
      </c>
      <c r="C54" s="16"/>
      <c r="D54" s="17">
        <v>-20</v>
      </c>
      <c r="E54" s="18" t="str">
        <f>IF(D39=C38,C40,IF(D39=C40,C38,0))</f>
        <v>Омерова Александра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56</v>
      </c>
      <c r="D55" s="16"/>
      <c r="E55" s="19">
        <v>31</v>
      </c>
      <c r="F55" s="20" t="s">
        <v>68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Овод Вадим</v>
      </c>
      <c r="C56" s="33" t="s">
        <v>34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Овод Вадим</v>
      </c>
      <c r="D57" s="16"/>
      <c r="E57" s="16"/>
      <c r="F57" s="19">
        <v>33</v>
      </c>
      <c r="G57" s="20" t="s">
        <v>68</v>
      </c>
      <c r="H57" s="26"/>
      <c r="I57" s="26"/>
    </row>
    <row r="58" spans="1:9" ht="12.75">
      <c r="A58" s="16"/>
      <c r="B58" s="16"/>
      <c r="C58" s="33" t="s">
        <v>35</v>
      </c>
      <c r="D58" s="17">
        <v>-22</v>
      </c>
      <c r="E58" s="18">
        <f>IF(D47=C46,C48,IF(D47=C48,C46,0))</f>
        <v>0</v>
      </c>
      <c r="F58" s="23"/>
      <c r="G58" s="16"/>
      <c r="H58" s="78" t="s">
        <v>36</v>
      </c>
      <c r="I58" s="78"/>
    </row>
    <row r="59" spans="1:9" ht="12.75">
      <c r="A59" s="17">
        <v>-24</v>
      </c>
      <c r="B59" s="18" t="str">
        <f>IF(E41=D39,D43,IF(E41=D43,D39,0))</f>
        <v>Арсеньев Кирилл</v>
      </c>
      <c r="C59" s="16"/>
      <c r="D59" s="16"/>
      <c r="E59" s="19">
        <v>32</v>
      </c>
      <c r="F59" s="24"/>
      <c r="G59" s="34"/>
      <c r="H59" s="16"/>
      <c r="I59" s="16"/>
    </row>
    <row r="60" spans="1:9" ht="12.75">
      <c r="A60" s="16"/>
      <c r="B60" s="19">
        <v>30</v>
      </c>
      <c r="C60" s="20" t="s">
        <v>66</v>
      </c>
      <c r="D60" s="17">
        <v>-23</v>
      </c>
      <c r="E60" s="22">
        <f>IF(D51=C50,C52,IF(D51=C52,C50,0))</f>
        <v>0</v>
      </c>
      <c r="F60" s="17">
        <v>-33</v>
      </c>
      <c r="G60" s="18">
        <f>IF(G57=F55,F59,IF(G57=F59,F55,0))</f>
        <v>0</v>
      </c>
      <c r="H60" s="26"/>
      <c r="I60" s="26"/>
    </row>
    <row r="61" spans="1:9" ht="12.75">
      <c r="A61" s="17">
        <v>-25</v>
      </c>
      <c r="B61" s="22" t="str">
        <f>IF(E49=D47,D51,IF(E49=D51,D47,0))</f>
        <v>Валинуров Денис</v>
      </c>
      <c r="C61" s="33" t="s">
        <v>37</v>
      </c>
      <c r="D61" s="16"/>
      <c r="E61" s="16"/>
      <c r="F61" s="16"/>
      <c r="G61" s="16"/>
      <c r="H61" s="78" t="s">
        <v>38</v>
      </c>
      <c r="I61" s="78"/>
    </row>
    <row r="62" spans="1:9" ht="12.75">
      <c r="A62" s="16"/>
      <c r="B62" s="17">
        <v>-30</v>
      </c>
      <c r="C62" s="18" t="str">
        <f>IF(C60=B59,B61,IF(C60=B61,B59,0))</f>
        <v>Арсеньев Кирилл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39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78" t="s">
        <v>40</v>
      </c>
      <c r="I65" s="78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78" t="s">
        <v>41</v>
      </c>
      <c r="I67" s="78"/>
    </row>
    <row r="68" spans="1:9" ht="12.75">
      <c r="A68" s="17">
        <v>-18</v>
      </c>
      <c r="B68" s="18">
        <f>IF(C46=B45,B47,IF(C46=B47,B45,0))</f>
        <v>0</v>
      </c>
      <c r="C68" s="23"/>
      <c r="D68" s="35" t="s">
        <v>42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>
        <f>IF(C50=B49,B51,IF(C50=B51,B49,0))</f>
        <v>0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78" t="s">
        <v>43</v>
      </c>
      <c r="I70" s="78"/>
    </row>
    <row r="71" spans="1:9" ht="12.75">
      <c r="A71" s="16"/>
      <c r="B71" s="16"/>
      <c r="C71" s="16"/>
      <c r="D71" s="33" t="s">
        <v>44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78" t="s">
        <v>45</v>
      </c>
      <c r="I72" s="7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2011-06-04T09:05:22Z</cp:lastPrinted>
  <dcterms:created xsi:type="dcterms:W3CDTF">2008-02-03T08:28:10Z</dcterms:created>
  <dcterms:modified xsi:type="dcterms:W3CDTF">2011-08-01T09:07:07Z</dcterms:modified>
  <cp:category/>
  <cp:version/>
  <cp:contentType/>
  <cp:contentStatus/>
</cp:coreProperties>
</file>